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vavra\Desktop\Klimatizace\Profil zadavatele\"/>
    </mc:Choice>
  </mc:AlternateContent>
  <bookViews>
    <workbookView xWindow="480" yWindow="180" windowWidth="27795" windowHeight="1252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List1!$A$1:$O$118</definedName>
  </definedNames>
  <calcPr calcId="162913"/>
</workbook>
</file>

<file path=xl/calcChain.xml><?xml version="1.0" encoding="utf-8"?>
<calcChain xmlns="http://schemas.openxmlformats.org/spreadsheetml/2006/main">
  <c r="L102" i="1" l="1"/>
  <c r="N102" i="1" s="1"/>
  <c r="O102" i="1" s="1"/>
  <c r="L88" i="1" l="1"/>
  <c r="L89" i="1"/>
  <c r="N89" i="1" s="1"/>
  <c r="O89" i="1" s="1"/>
  <c r="L90" i="1"/>
  <c r="N90" i="1" s="1"/>
  <c r="O90" i="1" s="1"/>
  <c r="L91" i="1"/>
  <c r="N91" i="1" s="1"/>
  <c r="O91" i="1" s="1"/>
  <c r="L92" i="1"/>
  <c r="N92" i="1" s="1"/>
  <c r="O92" i="1" s="1"/>
  <c r="L93" i="1"/>
  <c r="N93" i="1" s="1"/>
  <c r="O93" i="1" s="1"/>
  <c r="L94" i="1"/>
  <c r="N94" i="1" s="1"/>
  <c r="O94" i="1" s="1"/>
  <c r="L95" i="1"/>
  <c r="L96" i="1"/>
  <c r="N96" i="1" s="1"/>
  <c r="O96" i="1" s="1"/>
  <c r="L97" i="1"/>
  <c r="N97" i="1" s="1"/>
  <c r="O97" i="1" s="1"/>
  <c r="L98" i="1"/>
  <c r="N98" i="1" s="1"/>
  <c r="O98" i="1" s="1"/>
  <c r="L99" i="1"/>
  <c r="N99" i="1" s="1"/>
  <c r="O99" i="1" s="1"/>
  <c r="L100" i="1"/>
  <c r="N100" i="1" s="1"/>
  <c r="O100" i="1" s="1"/>
  <c r="L101" i="1"/>
  <c r="N101" i="1" s="1"/>
  <c r="O101" i="1" s="1"/>
  <c r="L103" i="1"/>
  <c r="N103" i="1" s="1"/>
  <c r="O103" i="1" s="1"/>
  <c r="L104" i="1"/>
  <c r="L105" i="1"/>
  <c r="N105" i="1" s="1"/>
  <c r="O105" i="1" s="1"/>
  <c r="L106" i="1"/>
  <c r="N106" i="1" s="1"/>
  <c r="O106" i="1" s="1"/>
  <c r="L107" i="1"/>
  <c r="N107" i="1" s="1"/>
  <c r="O107" i="1" s="1"/>
  <c r="L108" i="1"/>
  <c r="N108" i="1" s="1"/>
  <c r="O108" i="1" s="1"/>
  <c r="L109" i="1"/>
  <c r="N109" i="1" s="1"/>
  <c r="O109" i="1" s="1"/>
  <c r="L110" i="1"/>
  <c r="N110" i="1" s="1"/>
  <c r="O110" i="1" s="1"/>
  <c r="L111" i="1"/>
  <c r="N111" i="1" s="1"/>
  <c r="O111" i="1" s="1"/>
  <c r="L112" i="1"/>
  <c r="N112" i="1" s="1"/>
  <c r="L113" i="1"/>
  <c r="N113" i="1" s="1"/>
  <c r="O113" i="1" s="1"/>
  <c r="L114" i="1"/>
  <c r="N114" i="1" s="1"/>
  <c r="O114" i="1" s="1"/>
  <c r="L115" i="1"/>
  <c r="N115" i="1" s="1"/>
  <c r="O115" i="1" s="1"/>
  <c r="L48" i="1"/>
  <c r="L87" i="1"/>
  <c r="L43" i="1"/>
  <c r="N43" i="1" s="1"/>
  <c r="O43" i="1" s="1"/>
  <c r="L10" i="1"/>
  <c r="N10" i="1" s="1"/>
  <c r="O10" i="1" s="1"/>
  <c r="N87" i="1" l="1"/>
  <c r="O112" i="1"/>
  <c r="N88" i="1"/>
  <c r="N95" i="1"/>
  <c r="O95" i="1" s="1"/>
  <c r="N104" i="1"/>
  <c r="O104" i="1" s="1"/>
  <c r="L29" i="1"/>
  <c r="N29" i="1" s="1"/>
  <c r="O29" i="1" s="1"/>
  <c r="L17" i="1"/>
  <c r="N17" i="1" s="1"/>
  <c r="O17" i="1" s="1"/>
  <c r="O87" i="1" l="1"/>
  <c r="O88" i="1"/>
  <c r="L70" i="1"/>
  <c r="N70" i="1" s="1"/>
  <c r="O70" i="1" s="1"/>
  <c r="L59" i="1"/>
  <c r="N59" i="1" s="1"/>
  <c r="O59" i="1" s="1"/>
  <c r="L36" i="1"/>
  <c r="N36" i="1" s="1"/>
  <c r="O36" i="1" s="1"/>
  <c r="L79" i="1"/>
  <c r="N79" i="1" s="1"/>
  <c r="O79" i="1" s="1"/>
  <c r="L23" i="1"/>
  <c r="N23" i="1" s="1"/>
  <c r="O23" i="1" s="1"/>
  <c r="L4" i="1"/>
  <c r="N48" i="1"/>
  <c r="O48" i="1" s="1"/>
  <c r="L117" i="1" l="1"/>
  <c r="N4" i="1"/>
  <c r="N117" i="1" s="1"/>
  <c r="O4" i="1" l="1"/>
  <c r="O117" i="1" s="1"/>
</calcChain>
</file>

<file path=xl/sharedStrings.xml><?xml version="1.0" encoding="utf-8"?>
<sst xmlns="http://schemas.openxmlformats.org/spreadsheetml/2006/main" count="296" uniqueCount="163">
  <si>
    <t>5 kW a více</t>
  </si>
  <si>
    <t>El. jištění</t>
  </si>
  <si>
    <t>220-240 V/1 fáze/50 Hz</t>
  </si>
  <si>
    <t>7,5 kW a více</t>
  </si>
  <si>
    <t>chladící výkon vnitřní jednotky č. 1</t>
  </si>
  <si>
    <t>4,5 kW</t>
  </si>
  <si>
    <t>chladící výkon vnitřní jednotky č. 2</t>
  </si>
  <si>
    <t>3,5 kW</t>
  </si>
  <si>
    <t>45 dB (A)</t>
  </si>
  <si>
    <t>Požadované zařízení</t>
  </si>
  <si>
    <t>Minimální požadované technické parametry zařízení</t>
  </si>
  <si>
    <t>Technická specifikace zařízení</t>
  </si>
  <si>
    <t>split (1 + 1)</t>
  </si>
  <si>
    <t>Počet a provedení vnitřní klimatizační jednotky/jednotek</t>
  </si>
  <si>
    <t>Požadované záruční podmínky</t>
  </si>
  <si>
    <t>minimální rozmezí venikovních teplot pro chlazení</t>
  </si>
  <si>
    <t>délka potrubí mezi vnější a vnitřní jednotkou - zařízení použitelné pro délku potrubí mezi vnější a vnitřní jednotkou až</t>
  </si>
  <si>
    <t>převýšení mezi vnější a vnitřní jednotkou - zařízení použitelné pro převýšení mezi vnější a vnitřní jednotkou)</t>
  </si>
  <si>
    <t>minimální jmenovitý chladící výkon / kW</t>
  </si>
  <si>
    <t>hodnota SEER (minimální požadovaná hodnota celoroční účinnosti pro chlazení)</t>
  </si>
  <si>
    <t>Specifikace jednotkové ceny</t>
  </si>
  <si>
    <t>Předpokládaný počet odebraných klimatizačních sestav za dobu platnosti rámcové smlouvy</t>
  </si>
  <si>
    <t>Celková cena v Kč bez DPH</t>
  </si>
  <si>
    <t>Celková cena v Kč s DPH</t>
  </si>
  <si>
    <r>
      <t xml:space="preserve">1 ks, provedení </t>
    </r>
    <r>
      <rPr>
        <b/>
        <sz val="8"/>
        <color theme="1"/>
        <rFont val="Arial"/>
        <family val="2"/>
        <charset val="238"/>
      </rPr>
      <t>podstropní</t>
    </r>
  </si>
  <si>
    <r>
      <t xml:space="preserve">1 ks, provedení </t>
    </r>
    <r>
      <rPr>
        <b/>
        <sz val="8"/>
        <color theme="1"/>
        <rFont val="Arial"/>
        <family val="2"/>
        <charset val="238"/>
      </rPr>
      <t>nástěnné</t>
    </r>
  </si>
  <si>
    <r>
      <t xml:space="preserve">1 ks, provedení </t>
    </r>
    <r>
      <rPr>
        <b/>
        <sz val="8"/>
        <color theme="1"/>
        <rFont val="Arial"/>
        <family val="2"/>
        <charset val="238"/>
      </rPr>
      <t>mezistropní</t>
    </r>
  </si>
  <si>
    <t>12,0 kW a více</t>
  </si>
  <si>
    <r>
      <t xml:space="preserve">1 ks, </t>
    </r>
    <r>
      <rPr>
        <b/>
        <sz val="8"/>
        <color theme="1"/>
        <rFont val="Arial"/>
        <family val="2"/>
        <charset val="238"/>
      </rPr>
      <t>vnější jednotka kompatibilní v provozu se stávající vnitřní mezistropní jednotkou Toshiba RAV-SM1402BT-E</t>
    </r>
  </si>
  <si>
    <t>pouze vnější jednotka</t>
  </si>
  <si>
    <t>cena za vnější jednotku kompatibilní se stávající vnitřní mezistropní jednotkou Toshiba RAV-SM1402BT-E</t>
  </si>
  <si>
    <t>převýšení mezi vnější a vnitřní jednotkou - zařízení použitelné pro převýšení mezi vnější a vnitřní jednotkou až</t>
  </si>
  <si>
    <t>až 20 metrů (možno i více)</t>
  </si>
  <si>
    <t>až 10 metrů (možno i více)</t>
  </si>
  <si>
    <t>až 30 metrů (možno i více)</t>
  </si>
  <si>
    <t>až 50 metrů (možno i více)</t>
  </si>
  <si>
    <t>multisplit (1+2)</t>
  </si>
  <si>
    <t>Zařízení s technologií inverter, chladivo R 410A,  zařízení výrobcem určené pro komerční využití a nepřetržitý trvalý celoroční provoz (za předpokladu zajištění ochrany proti větru), zařízení s možností použití kompatibilního nástěnného kabelového ovladače s minimálně dvojžilovým kabelem</t>
  </si>
  <si>
    <t>cena za vnější + 2 ks vnitřní klimatizačních jednotek v provedení kazetovém, včetně chladiva, včetně 2 ks dálkových ovladačů a návodu</t>
  </si>
  <si>
    <t>vnitřní jednotky - maximální hladina akustického tlaku /dB(A), při nejvyšších otáčkách ventilátoru (pro chlazení i topení)</t>
  </si>
  <si>
    <t>vnitřní jednotky - maximální hladina akustického tlaku / dB(A), při nejnižších otáčíkách ventilátoru (pro chlazení i topení)</t>
  </si>
  <si>
    <t>6,0 a více</t>
  </si>
  <si>
    <t>celková délka potrubí mezi vnější a vnitřními jednotkami - zařízení použitelné pro celkovou délku potrubí až</t>
  </si>
  <si>
    <t>možné převýšení mezi vnější a vnitřními jednotkami až</t>
  </si>
  <si>
    <t>až 70 m (možno i více)</t>
  </si>
  <si>
    <t>až 25 m (možno i více)</t>
  </si>
  <si>
    <t>až 15 m (možno i více)</t>
  </si>
  <si>
    <t>multisplit (1+4)</t>
  </si>
  <si>
    <t>cena za vnější + 2 ks vnitřní klimatizačních jednotek v provedení nástěnném, včetně chladiva, včetně 2 ks dálkových ovladačů a návodu</t>
  </si>
  <si>
    <t>2 ks, provedení  nástěnné, každá vnitřní jednotka může být ovládána samostatně, jedna jednotka o chladícím výkonu 3,5 kW, druhá jednotka o chladícím výkonu 4,5 kW</t>
  </si>
  <si>
    <t>4 ks, provedení  nástěnné, každá vnitřní jednotka může být ovládána samostatně, chladící výkon každé vnitřní jednotky 3,5 kW</t>
  </si>
  <si>
    <t>cena za vnější + 4 ks vnitřní klimatizačních jednotek v provedení nástěnném, včetně chladiva, včetně 4 ks dálkových ovladačů a návodu</t>
  </si>
  <si>
    <t>chladící výkon vnitřních jednotek</t>
  </si>
  <si>
    <t>4 ks nástěnných jednotek o chladícím výkonu 3,5 kW</t>
  </si>
  <si>
    <t>až 80 m (možno i více)</t>
  </si>
  <si>
    <t>multisplit - možná délka jednotlivé trasy mezi vnitřní a vnější jednotkou až</t>
  </si>
  <si>
    <t>7,0 a více</t>
  </si>
  <si>
    <t>Příloha č. 4 - Tabulka pro zpracování nabídkové ceny</t>
  </si>
  <si>
    <t>dodávka a instalace čerpadla na odvod kondenzátu ve standardu MiniBlue nebo Mini Orange nebo obdobné zařízení srovnatelných parametrů (pro odvod kondezátu z vnitřní jednotky o chl. výkonu do 10 kW, záruční lhůta na čerpadlo 3 roky)</t>
  </si>
  <si>
    <t>ekologická likvidace chladiva - jednotková cena za ekologickou likvidaci 1 kg chladiva</t>
  </si>
  <si>
    <t>ekologická likvidace zařízení - cena za 1 kg likvidovaného zařízení</t>
  </si>
  <si>
    <t>cena za dodání a založení evidenční knihy zařízení s chladivem</t>
  </si>
  <si>
    <t>Související činnosti, úkony a dodávky materiálu - specifikace činností, úkonů a dodávek - bude použito vždy dle potřeb zadavatele a dílčí zakázky s ohledem na stavební dispozice objektu a provozní potřeby zadavatele</t>
  </si>
  <si>
    <t xml:space="preserve">ekologická likvidace chladiva odsátého z původního zařízení (současný průměr cca 1,6 kg na 1 ks stávajících zařízení, zařízení předpokládaná k obnově mají zpravidla větší množství chladiva než je tento průměr) </t>
  </si>
  <si>
    <t>cena za 1 m napájecí či komunikační kabeláže</t>
  </si>
  <si>
    <t>paušální cena za realizaci el. připojení jedné klimatizační sestvy z určeného rozvaděče, včetně instalace dopovídajícího jističe,</t>
  </si>
  <si>
    <t>realizace el. připojení z určeného rozvaděče, včetně instalace odpovídajícího jističe</t>
  </si>
  <si>
    <t>výchozí revize el. připojení včetně vystavení dokladu o výchozí revizi el. připojení</t>
  </si>
  <si>
    <t>paušální cena za výchozí revizi el. připojení včetně vystavení dokladu o výchozí revizi el. připojení</t>
  </si>
  <si>
    <t>dodání a založení evidenční knihy k novému zařízení s chladivem (při množství chladiva v ekvivalentu 5 t CO2 a více),</t>
  </si>
  <si>
    <t>paušální cena za 1 ks požární ucpávky</t>
  </si>
  <si>
    <t>minimální rozmezí / - 15°C až + 43 °C</t>
  </si>
  <si>
    <t>cena za 1 m potrubí na odvod kondenzátu z materiálu HT DN 32</t>
  </si>
  <si>
    <t>dodávka a zhotovení potrubí na odvod kondenzátu - odvod kondenzátu bude řešen novým vedením z materiálu HT DN 32 (předpoklad cca 15 metrů na jednu klimatizační sestavu)</t>
  </si>
  <si>
    <t>cena za zhotovení a zednické zapravení 1 ks prostupu - stěna o tloušťce do 25 cm</t>
  </si>
  <si>
    <t>cena za zhotovení a zednické zapravení 1 ks prostupu - stěna o tloušťce 25 cm až 75 cm</t>
  </si>
  <si>
    <t>cena za zhotovení a zednické zapravení 1 ks prostupu - stěna o tloušťce nad 75 cm</t>
  </si>
  <si>
    <t>zhotovení potřebných prostupů pro potrubí chladiva, napájecí a komunikační kabeláž a odvod kondenzátu, včetně jejich následného zednického zapravení - stěna o tloušťce do 25 cm (předpoklad cca 3 prostupy na jednu klimatizační sestavu)</t>
  </si>
  <si>
    <t>zhotovení potřebných prostupů pro potrubí chladiva, napájecí a komunikační kabeláž a odvod kondenzátu, včetně jejich následného zednického zapravení - stěna o tloušťce od 25 cm do 75 cm (předpoklad cca 2 prostupy na klimatizační sestavu)</t>
  </si>
  <si>
    <t>zhotovení potřebných prostupů pro potrubí chladiva, napájecí a komunikační kabeláž a odvod kondenzátu, včetně jejich následného zednického zapravení - stěna o tloušťce nad 75 cm (podle objektu až 3 prostupy na klimatizační sestavu)</t>
  </si>
  <si>
    <t>zhotovení revizních otvorů v SDK podhledu potřebných k zajištění přístupu pro diagnostikování stávajících, k demontování stávajících či ke zhotovení  nových tras rozvodů chladiva, napájecí a komunikační kabeláže, odvodů kondenzátu či k čerpadlům na odvod kondenzátu včetně následného zapravení a uvedení SDK do původního stavu či včetně případné instalace revizních dvířek - velikost revizního otvoru do cca 30x30 cm</t>
  </si>
  <si>
    <t>cena za zhotovení a následné zapravení jednoho revizního otvoru  - velikost cca 30x30 cm</t>
  </si>
  <si>
    <t>zhotovení revizních otvorů v SDK podhledu potřebných k zajištění přístupu pro diagnostikování stávajících, k demontování stávajících či ke zhotovení  nových tras rozvodů chladiva, napájecí a komunikační kabeláže, odvodů kondenzátu či k čerpadlům na odvod kondenzátu včetně následného zapravení a uvedení SDK do původního stavu či včetně instalace revizních dvířek - velikost revizního otvoru cca 60x60 cm</t>
  </si>
  <si>
    <t>cena za zhotovení a následné zapravení jednoho revizního otvoru - velikost cca 60x60 cm</t>
  </si>
  <si>
    <t>zhotovení revizních otvorů v SDK podhledu potřebných k zajištění přístupu pro diagnostikování stávajících, k demontování stávajících či ke zhotovení  nových tras rozvodů chladiva, napájecí a komunikační kabeláže, odvodů kondenzátu či k čerpadlům na odvod  - kondenzátu včetně následného zapravení a uvedení SDK do původního stavu či včetně instalace revizních dvířek - velikost otvoru více než 60x60 cm, bude počítáno na m2</t>
  </si>
  <si>
    <t>celkem</t>
  </si>
  <si>
    <t>Nutno vyplnit - jednotková cena v Kč bez DPH</t>
  </si>
  <si>
    <t>Nutno vyplnit - uveďte značku a typ vnější/vnitřní klimatizační jednotky (jednotek) nabízeného a naceňovaného zařízení</t>
  </si>
  <si>
    <t>minimální rozmezí / - 15°C až + 46 °C</t>
  </si>
  <si>
    <t>6,10 a více</t>
  </si>
  <si>
    <t>5,7 a více</t>
  </si>
  <si>
    <t>Zařízení s technologií inverter, chladivo R 32 nebo R 410A, vnitřní klimatizační jednotka nástěnná, zařízení výrobcem určené pro komerční využití a nepřetržitý trvalý celoroční provoz (za předpokladu zajištění ochrany proti větru), zařízení s možností použití kompatibilního nástěnného kabelového ovladače s minimálně dvojžilovým kabelem</t>
  </si>
  <si>
    <t>Zařízení s technologií inverter, vnitřní klimatizační jednotka nástěnná, chladivo R 32 nebo R 410A,  zařízení výrobcem určené pro komerční využití a nepřetržitý trvalý celoroční provoz (za předpokladu zajištění ochrany proti větru), zařízení s možností použití kompatibilního nástěnného kabelového ovladače s minimálně dvojžilovým kabelem</t>
  </si>
  <si>
    <t>7 kW a více</t>
  </si>
  <si>
    <t>minimální rozmezí / - 15°C až + 52 °C</t>
  </si>
  <si>
    <t>Zařízení s technologií inverter, vnitřní klimatizační jednotka podstropní, chladivo R 32 nebo R 410A,  zařízení výrobcem určené pro komerční využití a nepřetržitý trvalý celoroční provoz (za předpokladu zajištění ochrany proti větru), zařízení s možností použití kompatibilního nástěnného kabelového ovladače s minimálně dvojžilovým kabelem</t>
  </si>
  <si>
    <t>cena za vnější + vnitřní klimatizační jednotku v provedení nástěnném včetně chladiva, včetně dálkového ovladače a návodu (dle potřeb zadavatele může být pro konkrétní dílčí zakázku výjimečně požadována dodávka pouze dálkového ovladače)</t>
  </si>
  <si>
    <t>cena za vnější + vnitřní klimatizační jednotku v provedení podstropním včetně chladiva a návodu</t>
  </si>
  <si>
    <t>6,9 kW a více</t>
  </si>
  <si>
    <t>5,6 a více</t>
  </si>
  <si>
    <t>5,3 a více</t>
  </si>
  <si>
    <t>6,7 kW a více /*</t>
  </si>
  <si>
    <t>*Vyhrazená změna závazku: klimatizační sestavy split s vnitřní jednotkou v provedení nástěnném o minimálním chladícím výkonu 3,6 kW s hodnotou SEER 6,1 a více</t>
  </si>
  <si>
    <t>12 kW a více /*</t>
  </si>
  <si>
    <t>*Vyhrazená změna závazku: klimatizační sestavy split s vnitřní jednotkou v provedení podstropním o minimálním chladícím výkonu 5 kW a o výkonu 9,5 kW</t>
  </si>
  <si>
    <t>9,5 kW a více/*</t>
  </si>
  <si>
    <t>5,2 a více</t>
  </si>
  <si>
    <t>cena za vnější + vnitřní klimatizační jednotku v provedení mezistropním včetně chladiva a návodu</t>
  </si>
  <si>
    <t>2 ks, provedení  kazetové 4-cestné (výdech vzduchu do 4 stran - 4 samostatné lamely nebo 360°), každá vnitřní jednotka může být ovládána samostatně ; s čerpadlem kodenzátu</t>
  </si>
  <si>
    <t>minimální rozmezí / + 10°C až + 46 °C</t>
  </si>
  <si>
    <t>30 dB (A)</t>
  </si>
  <si>
    <t>34 dB (A)</t>
  </si>
  <si>
    <t>minimální jmenovitý chladící výkon vnější jednotky / kW</t>
  </si>
  <si>
    <t>Zařízení s technologií inverter, chladivo R 32 nebo R 410A,  možno použití zařízení s dálkovýmí ovladači (2 ks dálkových ovladačů)</t>
  </si>
  <si>
    <t>Zařízení s technologií inverter, chladivo R32 nebo R 410A,  možno použití zařízení s dálkovýmí ovladači (2 ks dálkových ovladačů)</t>
  </si>
  <si>
    <t>Zařízení s technologií inverter, chladivo R 32 nebo R 410A,  možno použití zařízení s dálkovýmí ovladači (4 ks dálkových ovladačů)</t>
  </si>
  <si>
    <t>10 kW a více/*</t>
  </si>
  <si>
    <t xml:space="preserve">*Vyhrazená změna závazku: klimatizační sestavy multisplit  - kombinace s vnější jednotkou o chladícím výkonu 5, 2 kW, 7,5 kW, 8 kW či 10 kW se dvěma, třemi, čtyřmi nebo pěti vnitřními nástěnnými jednotkami o chladícím výkonu 2,5 kW, 3,5 kW, 4,5 kW nebo 6 kW </t>
  </si>
  <si>
    <t>minimální rozmezí / - 10°C až + 46 °C</t>
  </si>
  <si>
    <t>5 kW a více/*</t>
  </si>
  <si>
    <t>*Vyhrazená změna závazku: klimatizační sestavy split s vnitřní jednotkou v provedení nástěnném o minimálním chladícím výkonu 3,5 kW, 4,5 kW, 6,0 kW, 7,0 kW s hodnotou SEER v rozmezí od 6,2 a více</t>
  </si>
  <si>
    <t>Zařízení s technologií inverter, chladivo R 32 nebo R 410A,  zařízení s dálkovým ovladačem</t>
  </si>
  <si>
    <t>cena za vnější + vnitřní klimatizační jednotku v provedení nástěnném včetně chladiva, dálkového ovladače a návodu</t>
  </si>
  <si>
    <t>kabelový ovladač s minimálně dvojžilným kabelem kompatibilní s nabízenými jednotkami určenými výrobcem určenými pro komerční využití a nepřetržitý trvalý celoroční provoz, ovladač bude v provedení s podsvíceným displejem</t>
  </si>
  <si>
    <t>2 ks pryžových podstavců určených k postavení a uchycení vnější klimatizační jednotky v místě instalace</t>
  </si>
  <si>
    <t xml:space="preserve">konzole k uchycení vnější klimatizační jednotky na stěnu/fasádu v místě instalace </t>
  </si>
  <si>
    <t>Předpokládaný počet ks/úkonů za dobu platnosti rámcové dohody</t>
  </si>
  <si>
    <t>Nutno vyplnit - zákonná sazba DPH v %</t>
  </si>
  <si>
    <t>Částka DPH v Kč</t>
  </si>
  <si>
    <t>dodávka a instalace napájecí a komunikační kabeláže (předpoklad průměrné spotřeby cca 25 metrů napájecí a komunikační kabeláže na instalaci jedné klimatizační sestavy)</t>
  </si>
  <si>
    <t>dodávka a zhotovení odvodu kondenzátu - použití standardizované hadičky na odvod kondenzátu (předpoklad cca 15 metrů hadičky na jednu klimatizační sestavu v případě, že bude použito čerpadlo na odvod kondenzátu)</t>
  </si>
  <si>
    <t>Vyhrazená změna závazku: dodávka Modbus interface; jádrové vrtání; stavba montážního lešení; zhotovení a osazení kovového zákrytu na Cu potrubí a rozvody na fasádě,  případně další úkony potřebné k realizaci instalace klimatizačních sestav s ohledem na stavební dispozice a technické řešení jednotlivých objektů</t>
  </si>
  <si>
    <t>*Vyhrazená změna závazku: klimatizační sestavy s vnitřní jednotkou v provedení mezistropním či mezistropním vysokotlakém o chladícím výkonu 6,7 kW a 12 kW a více</t>
  </si>
  <si>
    <t>paušální cena za 1 ks kabelového ovladače s minimálně dvojžilným kabelem a podsvíceným displejem</t>
  </si>
  <si>
    <t>paušální cena za 1 ks konzole pro uchycení vnější klimatizační jednotky na stěnu/fasádu v místě instalace</t>
  </si>
  <si>
    <t>paušální cena za 2 ks pryžových podstavců určených k postavení a uchycení vnější klimatizační jednotky v místě instalace</t>
  </si>
  <si>
    <t>cena za dodávku a instalaci čerpadla na odvod kondezátu v uvedeném standardu nebo obdobných čerpadel srovnatelných parametrů se zárukou 3 roky</t>
  </si>
  <si>
    <t xml:space="preserve">odsátí chladiva z původního systému, odpojení původních jednotek od chladících rozvodů, napájecí a komunikační kabeláže, odvodů kondezátu, demontáž  jedné vnější a jedné až pěti vnitřních jednotek, demontáž potrubí chladiva, zápis a ukončení evidenční knihy zařízení s chladivem k demontovanému zařízení </t>
  </si>
  <si>
    <t xml:space="preserve">paušální cena za odsátí chladiva z původního systému, odpojení původních jednotek od chladících rozvodů, napájecí a komunikační kabeláže, odvodů kondezátu, demontáž  jedné vnější a jedné až pěti vnitřních jednotek, demontáž potrubí chladiva, zápis a ukončení evidenční knihy zařízení s chladivem k demontovanému zařízení </t>
  </si>
  <si>
    <t>kompletní instalace zařízení, tj. jedné vnější a jedné až pěti vnitřních jednotek včetně chladiva, včetně dopojení na stávajících rozvody chladiva, včetně na pojení na stávající potrubí pro odvod kondenzátu a čerpadlo pro odvod kondezátu, včetně dopojení na stávající napájecí a komunikační kabeláž a na stávající jistič, včetně drobného instalačního materiálu, včetně uvedení do provozu a zaškolení obsluhy, včetně předání návodů k obsluze zařízení v českém jazyce, a to jak v tištěné, tak v elektronické podobě, včetně vystavení záručního listu s uvedením typu a výrobních čísel jednotek, délky záruční lhůty, druhu a množství chladiva, včetně dodání prohlášení o shodě / o vlastnostech, včetně zápisu o provedení tlakové zkoušky chladicího systému, včetně zápisu o provedení provozní zkoušky a zaregulování systému, včetně dodání bezpečnostního listu chladiva</t>
  </si>
  <si>
    <t>cena za 1 m plně izolovaného Cu potrubí</t>
  </si>
  <si>
    <r>
      <t>minimální délka záruční lhůty 48</t>
    </r>
    <r>
      <rPr>
        <b/>
        <sz val="8"/>
        <color theme="1"/>
        <rFont val="Arial"/>
        <family val="2"/>
        <charset val="238"/>
      </rPr>
      <t xml:space="preserve"> měsíců</t>
    </r>
    <r>
      <rPr>
        <sz val="8"/>
        <color theme="1"/>
        <rFont val="Arial"/>
        <family val="2"/>
        <charset val="238"/>
      </rPr>
      <t xml:space="preserve"> v případě dodávky zařízení včetně dodávky nového Cu potrubí pro rozvod chladiva / minimální délka záruční lhůty </t>
    </r>
    <r>
      <rPr>
        <b/>
        <sz val="8"/>
        <color theme="1"/>
        <rFont val="Arial"/>
        <family val="2"/>
        <charset val="238"/>
      </rPr>
      <t>36 měsíců</t>
    </r>
    <r>
      <rPr>
        <sz val="8"/>
        <color theme="1"/>
        <rFont val="Arial"/>
        <family val="2"/>
        <charset val="238"/>
      </rPr>
      <t xml:space="preserve"> v případě dodávky zařízení s využitím stávajícího Cu potrubí pro rozvod chladiva;</t>
    </r>
  </si>
  <si>
    <r>
      <t>minimální délka záruční lhůty 48</t>
    </r>
    <r>
      <rPr>
        <b/>
        <sz val="8"/>
        <color theme="1"/>
        <rFont val="Arial"/>
        <family val="2"/>
        <charset val="238"/>
      </rPr>
      <t xml:space="preserve"> měsíců</t>
    </r>
    <r>
      <rPr>
        <sz val="8"/>
        <color theme="1"/>
        <rFont val="Arial"/>
        <family val="2"/>
        <charset val="238"/>
      </rPr>
      <t xml:space="preserve"> v případě dodávky zařízení včetně dodávky nového CU potrubí pro rozvod chladiva / minimální délka záruční lhůty </t>
    </r>
    <r>
      <rPr>
        <b/>
        <sz val="8"/>
        <color theme="1"/>
        <rFont val="Arial"/>
        <family val="2"/>
        <charset val="238"/>
      </rPr>
      <t>36 měsíců</t>
    </r>
    <r>
      <rPr>
        <sz val="8"/>
        <color theme="1"/>
        <rFont val="Arial"/>
        <family val="2"/>
        <charset val="238"/>
      </rPr>
      <t xml:space="preserve"> v případě dodávky zařízení s využitím stávajícího Cu potrubí pro rozvod chladiva;</t>
    </r>
  </si>
  <si>
    <t>paušální cena za kompletní instalaci zařízení, tj. jedné vnější a jedné až pěti vnitřních jednotek včetně chladiva, včetně dopojení na stávajících rozvody chladiva, včetně na pojení na stávající potrubí pro odvod kondenzátu a čerpadlo pro odvod kondezátu, včetně dopojení na stávající napájecí a komunikační kabeláž a na stávající jistič, včetně drobného instalačního materiálu, včetně uvedení do provozu a zaškolení obsluhy, včetně předání návodů k obsluze zařízení v českém jazyce, a to jak v tištěné, tak v elektronické podobě, včetně vystavení záručního listu s uvedením typu a výrobních čísel jednotek, délky záruční lhůty, druhu a množství chladiva, včetně dodání prohlášení o shodě / o vlastnostech, včetně zápisu o provedení tlakové zkoušky chladicího systému, včetně zápisu o provedení provozní zkoušky a zaregulování systému, včetně dodání bezpečnostního listu chladiva</t>
  </si>
  <si>
    <t>dodávka a zhotovení plně izolovaného Cu potrubí odpovídajícícho průměru (Cu potrubí, izolace, montážní materiál) (předpoklad průměrné potřeby cca 25 metrů potrubí na jednu klimatizační sestavu)</t>
  </si>
  <si>
    <t>ekologická likvidace demontovaného původního zařízení, tj. jedné vnější a jedné až pěti vnitřních klimatizačních jednotek (předpoklad průměrné hmotnosti vyřazovaných sestav 1x vnější , 1x vnitřní jednotka cca 60 kg/sestavu) - bude použito v případě obnovy klimatizačních sestav</t>
  </si>
  <si>
    <t>cena za 1 m hadičky na odvod kondezátu</t>
  </si>
  <si>
    <t>zhotovení požárních ucpávek, které musí být provedeny osobou způsobilou ke zhotovení požárních ucpávek, každá ucpávka musí být opatřena štítkem a zapsána do knihy požárních ucpávek, která bude zpracována tak, že každá ucpávka bude vypsána na samostatný list, na němž bude kromě popisu provedení ucpávky vč. specifikace použitého materiálu uvedena i fotografie ucpávky vč. jejího čitelného štítku, (předpokládaný počet cca 3 ks požárních ucpávek při dodávce jedné klimatizační sestavy)</t>
  </si>
  <si>
    <r>
      <t xml:space="preserve">cena za zhotovení a následné zapravení jednoho revizního otvoru v SDK podhledu - </t>
    </r>
    <r>
      <rPr>
        <b/>
        <sz val="8"/>
        <color theme="1"/>
        <rFont val="Arial"/>
        <family val="2"/>
        <charset val="238"/>
      </rPr>
      <t>cena za 1 m2</t>
    </r>
  </si>
  <si>
    <t>dodávka a instalace plastových žlabů ke společnému zakrytému vedení potrubí chladiva, komunikační kabeláže a odvodu kondenzátu v interiéru, případně na fasádě, včetně montáže (přepodklad je v průměru 10 metrů žlabu na jednu klimatizační sestavu). Jedná se o typizovaný plastový kanál včetně tvarovek v bílé barvě,s stálobarevný, odolný proti UV záření a rychlému stárnutí.</t>
  </si>
  <si>
    <t>paušální cena za 1 m trasy plastového kanálu včetně tvarovek</t>
  </si>
  <si>
    <t>paušální cena za 1 m krycí lišty nebo tuhé hrdlované trubky vyhovující zkoušce odolnosti proti šíření plamene na přívod napájecí kabeláže</t>
  </si>
  <si>
    <t>dodávka a instalace krycích list na přívod napájecí kabeláže nebo dodávka a instalace tuhé hrdlované trubky vyhovující zkoušce odolnosti proti šíření plamene na přívod napájcí kabeláže (pouze v případě potřeby, předpoklad cca 5 metrů na klimatizační sestavu).</t>
  </si>
  <si>
    <t>doprava (včetně vnitrostaveništní) - celková cena za dopravu související s kompletní dodávkou a instalací jedné klimatizační sestavy - do těchto míst plnění: ČRo Praha 2, ČRo Praha 8</t>
  </si>
  <si>
    <t xml:space="preserve">doprava (včetně vnitrostaveništní) - celková cena za dopravu související s kompletní dodávkou a instalací jedné klimatizační sestavy - do těchto míst plnění: ČRo České Budějovice, ČRo Plzeň, ČRo Karlovy Vary, </t>
  </si>
  <si>
    <t>doprava (včetně vnitrostaveništní) - celková cena za dopravu související s kompletní dodávkou a instalací jedné klimatizační sestavy - do těchto míst plnění: ČRo Ústí nad Labem, ČRo Liberec, ČRo Hradec Králové, ČRo Pardubice</t>
  </si>
  <si>
    <t>doprava (včetně vnitrostaveništní) - celková cena za dopravu související s kompletní dodávkou a instalací jedné klimatizační - do těchto míst plnění: ČRo Jihlava, ČRo Brno</t>
  </si>
  <si>
    <t>doprava (včetně vnitrostaveništní) - celková cena za dopravu související s kompletní dodávkou a instalací jedné klimatizační sestavy - do těchto míst plnění: ČRo Zlín, ČRo Olomouc, ČRo Ostrava</t>
  </si>
  <si>
    <t xml:space="preserve"> paušální celková cena za dopravu související s kompletní dodávkou a instalací jedné klimatizační sestavy - do těchto míst plnění: ČRo Praha 2, ČRo Praha 8</t>
  </si>
  <si>
    <t>paušální celková cena za dopravu související s kompletní dodávkou a instalací jedné klimatizační sestavy - do těchto míst plnění:  ČRo České Budějovice, ČRo Plzeň, ČRo Karlovy Vary</t>
  </si>
  <si>
    <t>paušální celková cena za dopravu související s kompletní dodávkou a instalací jedné klimatizační sestavy - do těchto míst plnění:  ČRo Ústí nad Labem, ČRo Liberec, ČRo Hradec Králové, ČRo Pardubice</t>
  </si>
  <si>
    <t>paušální celková cena za dopravu související s kompletní dodávkou a instalací jedné klimatizační sestavy - do těchto míst plnění:  ČRo Jihlava, ČRo Brno</t>
  </si>
  <si>
    <t>paušální celková cena za dopravu související s kompletní dodávkou a instalací jedné klimatizační sestavy - do těchto míst plnění:  ČRo Zlín, ČRo Olomouc, ČRo Ostrava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</si>
</sst>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2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top" wrapText="1"/>
    </xf>
    <xf numFmtId="49" fontId="5" fillId="0" borderId="0" xfId="0" applyNumberFormat="1" applyFont="1" applyAlignment="1">
      <alignment horizontal="justify" vertical="center"/>
    </xf>
    <xf numFmtId="1" fontId="3" fillId="4" borderId="1" xfId="0" applyNumberFormat="1" applyFont="1" applyFill="1" applyBorder="1" applyAlignment="1">
      <alignment horizontal="center" vertical="center" wrapText="1"/>
    </xf>
    <xf numFmtId="1" fontId="3" fillId="4" borderId="7" xfId="0" applyNumberFormat="1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left" vertical="top" wrapText="1"/>
    </xf>
    <xf numFmtId="2" fontId="3" fillId="0" borderId="30" xfId="0" applyNumberFormat="1" applyFont="1" applyBorder="1" applyAlignment="1">
      <alignment horizontal="center" vertical="center" wrapText="1"/>
    </xf>
    <xf numFmtId="2" fontId="3" fillId="0" borderId="31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4" borderId="32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2" fontId="3" fillId="5" borderId="30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49" fontId="3" fillId="4" borderId="16" xfId="0" applyNumberFormat="1" applyFont="1" applyFill="1" applyBorder="1" applyAlignment="1">
      <alignment horizontal="center" vertical="center" wrapText="1"/>
    </xf>
    <xf numFmtId="49" fontId="3" fillId="4" borderId="8" xfId="0" applyNumberFormat="1" applyFont="1" applyFill="1" applyBorder="1" applyAlignment="1">
      <alignment horizontal="center" vertical="center" wrapText="1"/>
    </xf>
    <xf numFmtId="49" fontId="3" fillId="4" borderId="13" xfId="0" applyNumberFormat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center" vertical="center" wrapText="1"/>
    </xf>
    <xf numFmtId="2" fontId="3" fillId="0" borderId="16" xfId="0" applyNumberFormat="1" applyFont="1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left" vertical="center" wrapText="1"/>
    </xf>
    <xf numFmtId="0" fontId="3" fillId="4" borderId="34" xfId="0" applyFont="1" applyFill="1" applyBorder="1" applyAlignment="1">
      <alignment horizontal="left" vertical="center" wrapText="1"/>
    </xf>
    <xf numFmtId="0" fontId="3" fillId="4" borderId="35" xfId="0" applyFont="1" applyFill="1" applyBorder="1" applyAlignment="1">
      <alignment horizontal="left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3" borderId="4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 wrapText="1"/>
    </xf>
    <xf numFmtId="49" fontId="3" fillId="4" borderId="21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2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2" fontId="3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2" fontId="3" fillId="2" borderId="1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2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16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7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7"/>
  <sheetViews>
    <sheetView tabSelected="1" zoomScale="96" zoomScaleNormal="96" workbookViewId="0">
      <selection activeCell="H90" sqref="H90:I90"/>
    </sheetView>
  </sheetViews>
  <sheetFormatPr defaultRowHeight="11.25" x14ac:dyDescent="0.25"/>
  <cols>
    <col min="1" max="1" width="10.140625" style="1" customWidth="1"/>
    <col min="2" max="2" width="10.7109375" style="1" customWidth="1"/>
    <col min="3" max="3" width="18.140625" style="1" customWidth="1"/>
    <col min="4" max="4" width="22" style="1" customWidth="1"/>
    <col min="5" max="5" width="22.42578125" style="1" customWidth="1"/>
    <col min="6" max="6" width="18.42578125" style="1" customWidth="1"/>
    <col min="7" max="7" width="13.7109375" style="1" customWidth="1"/>
    <col min="8" max="9" width="19.140625" style="1" customWidth="1"/>
    <col min="10" max="10" width="11.28515625" style="1" customWidth="1"/>
    <col min="11" max="11" width="12.140625" style="1" customWidth="1"/>
    <col min="12" max="12" width="9.140625" style="1"/>
    <col min="13" max="13" width="9.140625" style="2"/>
    <col min="14" max="14" width="9.7109375" style="1" customWidth="1"/>
    <col min="15" max="15" width="10.28515625" style="1" customWidth="1"/>
    <col min="16" max="16" width="9.140625" style="1"/>
    <col min="17" max="17" width="49.42578125" style="1" customWidth="1"/>
    <col min="18" max="16384" width="9.140625" style="1"/>
  </cols>
  <sheetData>
    <row r="1" spans="1:15" ht="18" x14ac:dyDescent="0.25">
      <c r="A1" s="72" t="s">
        <v>57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</row>
    <row r="2" spans="1:15" ht="12" thickBot="1" x14ac:dyDescent="0.3"/>
    <row r="3" spans="1:15" ht="90" x14ac:dyDescent="0.25">
      <c r="A3" s="4"/>
      <c r="B3" s="22" t="s">
        <v>9</v>
      </c>
      <c r="C3" s="22" t="s">
        <v>13</v>
      </c>
      <c r="D3" s="22" t="s">
        <v>11</v>
      </c>
      <c r="E3" s="22" t="s">
        <v>14</v>
      </c>
      <c r="F3" s="73" t="s">
        <v>10</v>
      </c>
      <c r="G3" s="73"/>
      <c r="H3" s="22" t="s">
        <v>20</v>
      </c>
      <c r="I3" s="16" t="s">
        <v>87</v>
      </c>
      <c r="J3" s="16" t="s">
        <v>86</v>
      </c>
      <c r="K3" s="22" t="s">
        <v>21</v>
      </c>
      <c r="L3" s="22" t="s">
        <v>22</v>
      </c>
      <c r="M3" s="27" t="s">
        <v>127</v>
      </c>
      <c r="N3" s="22" t="s">
        <v>128</v>
      </c>
      <c r="O3" s="5" t="s">
        <v>23</v>
      </c>
    </row>
    <row r="4" spans="1:15" ht="22.5" x14ac:dyDescent="0.25">
      <c r="A4" s="74">
        <v>1</v>
      </c>
      <c r="B4" s="60" t="s">
        <v>12</v>
      </c>
      <c r="C4" s="60" t="s">
        <v>25</v>
      </c>
      <c r="D4" s="60" t="s">
        <v>91</v>
      </c>
      <c r="E4" s="75" t="s">
        <v>141</v>
      </c>
      <c r="F4" s="3" t="s">
        <v>18</v>
      </c>
      <c r="G4" s="3" t="s">
        <v>0</v>
      </c>
      <c r="H4" s="60" t="s">
        <v>96</v>
      </c>
      <c r="I4" s="84"/>
      <c r="J4" s="85">
        <v>0</v>
      </c>
      <c r="K4" s="60">
        <v>12</v>
      </c>
      <c r="L4" s="41">
        <f>PRODUCT(J4*K4)</f>
        <v>0</v>
      </c>
      <c r="M4" s="92">
        <v>0</v>
      </c>
      <c r="N4" s="41">
        <f>PRODUCT(L4*M4/100)</f>
        <v>0</v>
      </c>
      <c r="O4" s="61">
        <f>SUM(L4+N4)</f>
        <v>0</v>
      </c>
    </row>
    <row r="5" spans="1:15" ht="33.75" x14ac:dyDescent="0.25">
      <c r="A5" s="69"/>
      <c r="B5" s="55"/>
      <c r="C5" s="55"/>
      <c r="D5" s="55"/>
      <c r="E5" s="58"/>
      <c r="F5" s="3" t="s">
        <v>15</v>
      </c>
      <c r="G5" s="3" t="s">
        <v>88</v>
      </c>
      <c r="H5" s="55"/>
      <c r="I5" s="86"/>
      <c r="J5" s="87"/>
      <c r="K5" s="55"/>
      <c r="L5" s="42"/>
      <c r="M5" s="93"/>
      <c r="N5" s="42"/>
      <c r="O5" s="62"/>
    </row>
    <row r="6" spans="1:15" ht="56.25" x14ac:dyDescent="0.25">
      <c r="A6" s="69"/>
      <c r="B6" s="55"/>
      <c r="C6" s="55"/>
      <c r="D6" s="55"/>
      <c r="E6" s="58"/>
      <c r="F6" s="3" t="s">
        <v>16</v>
      </c>
      <c r="G6" s="3" t="s">
        <v>34</v>
      </c>
      <c r="H6" s="55"/>
      <c r="I6" s="86"/>
      <c r="J6" s="87"/>
      <c r="K6" s="55"/>
      <c r="L6" s="42"/>
      <c r="M6" s="93"/>
      <c r="N6" s="42"/>
      <c r="O6" s="62"/>
    </row>
    <row r="7" spans="1:15" ht="56.25" x14ac:dyDescent="0.25">
      <c r="A7" s="69"/>
      <c r="B7" s="55"/>
      <c r="C7" s="55"/>
      <c r="D7" s="55"/>
      <c r="E7" s="58"/>
      <c r="F7" s="3" t="s">
        <v>31</v>
      </c>
      <c r="G7" s="3" t="s">
        <v>34</v>
      </c>
      <c r="H7" s="55"/>
      <c r="I7" s="86"/>
      <c r="J7" s="87"/>
      <c r="K7" s="55"/>
      <c r="L7" s="42"/>
      <c r="M7" s="93"/>
      <c r="N7" s="42"/>
      <c r="O7" s="62"/>
    </row>
    <row r="8" spans="1:15" ht="45" x14ac:dyDescent="0.25">
      <c r="A8" s="69"/>
      <c r="B8" s="55"/>
      <c r="C8" s="55"/>
      <c r="D8" s="55"/>
      <c r="E8" s="58"/>
      <c r="F8" s="3" t="s">
        <v>19</v>
      </c>
      <c r="G8" s="3" t="s">
        <v>89</v>
      </c>
      <c r="H8" s="55"/>
      <c r="I8" s="86"/>
      <c r="J8" s="87"/>
      <c r="K8" s="55"/>
      <c r="L8" s="42"/>
      <c r="M8" s="93"/>
      <c r="N8" s="42"/>
      <c r="O8" s="62"/>
    </row>
    <row r="9" spans="1:15" ht="23.25" thickBot="1" x14ac:dyDescent="0.3">
      <c r="A9" s="70"/>
      <c r="B9" s="56"/>
      <c r="C9" s="56"/>
      <c r="D9" s="56"/>
      <c r="E9" s="59"/>
      <c r="F9" s="6" t="s">
        <v>1</v>
      </c>
      <c r="G9" s="6" t="s">
        <v>2</v>
      </c>
      <c r="H9" s="56"/>
      <c r="I9" s="90"/>
      <c r="J9" s="91"/>
      <c r="K9" s="56"/>
      <c r="L9" s="43"/>
      <c r="M9" s="94"/>
      <c r="N9" s="43"/>
      <c r="O9" s="63"/>
    </row>
    <row r="10" spans="1:15" s="2" customFormat="1" ht="22.5" customHeight="1" x14ac:dyDescent="0.25">
      <c r="A10" s="71">
        <v>2</v>
      </c>
      <c r="B10" s="54" t="s">
        <v>12</v>
      </c>
      <c r="C10" s="54" t="s">
        <v>25</v>
      </c>
      <c r="D10" s="54" t="s">
        <v>92</v>
      </c>
      <c r="E10" s="57" t="s">
        <v>141</v>
      </c>
      <c r="F10" s="7" t="s">
        <v>18</v>
      </c>
      <c r="G10" s="7" t="s">
        <v>101</v>
      </c>
      <c r="H10" s="54" t="s">
        <v>96</v>
      </c>
      <c r="I10" s="88"/>
      <c r="J10" s="89">
        <v>0</v>
      </c>
      <c r="K10" s="54">
        <v>2</v>
      </c>
      <c r="L10" s="64">
        <f>PRODUCT(J10*K10)</f>
        <v>0</v>
      </c>
      <c r="M10" s="95">
        <v>0</v>
      </c>
      <c r="N10" s="41">
        <f>PRODUCT(L10*M10/100)</f>
        <v>0</v>
      </c>
      <c r="O10" s="61">
        <f>SUM(L10+N10)</f>
        <v>0</v>
      </c>
    </row>
    <row r="11" spans="1:15" ht="33.75" customHeight="1" x14ac:dyDescent="0.25">
      <c r="A11" s="69"/>
      <c r="B11" s="55"/>
      <c r="C11" s="55"/>
      <c r="D11" s="55"/>
      <c r="E11" s="58"/>
      <c r="F11" s="3" t="s">
        <v>15</v>
      </c>
      <c r="G11" s="3" t="s">
        <v>88</v>
      </c>
      <c r="H11" s="55"/>
      <c r="I11" s="86"/>
      <c r="J11" s="87"/>
      <c r="K11" s="55"/>
      <c r="L11" s="42"/>
      <c r="M11" s="93"/>
      <c r="N11" s="42"/>
      <c r="O11" s="62"/>
    </row>
    <row r="12" spans="1:15" ht="56.25" x14ac:dyDescent="0.25">
      <c r="A12" s="69"/>
      <c r="B12" s="55"/>
      <c r="C12" s="55"/>
      <c r="D12" s="55"/>
      <c r="E12" s="58"/>
      <c r="F12" s="3" t="s">
        <v>16</v>
      </c>
      <c r="G12" s="3" t="s">
        <v>34</v>
      </c>
      <c r="H12" s="55"/>
      <c r="I12" s="86"/>
      <c r="J12" s="87"/>
      <c r="K12" s="55"/>
      <c r="L12" s="42"/>
      <c r="M12" s="93"/>
      <c r="N12" s="42"/>
      <c r="O12" s="62"/>
    </row>
    <row r="13" spans="1:15" ht="56.25" x14ac:dyDescent="0.25">
      <c r="A13" s="69"/>
      <c r="B13" s="55"/>
      <c r="C13" s="55"/>
      <c r="D13" s="55"/>
      <c r="E13" s="58"/>
      <c r="F13" s="3" t="s">
        <v>17</v>
      </c>
      <c r="G13" s="3" t="s">
        <v>34</v>
      </c>
      <c r="H13" s="55"/>
      <c r="I13" s="86"/>
      <c r="J13" s="87"/>
      <c r="K13" s="55"/>
      <c r="L13" s="42"/>
      <c r="M13" s="93"/>
      <c r="N13" s="42"/>
      <c r="O13" s="62"/>
    </row>
    <row r="14" spans="1:15" ht="45" x14ac:dyDescent="0.25">
      <c r="A14" s="69"/>
      <c r="B14" s="55"/>
      <c r="C14" s="55"/>
      <c r="D14" s="55"/>
      <c r="E14" s="58"/>
      <c r="F14" s="3" t="s">
        <v>19</v>
      </c>
      <c r="G14" s="3" t="s">
        <v>90</v>
      </c>
      <c r="H14" s="55"/>
      <c r="I14" s="86"/>
      <c r="J14" s="87"/>
      <c r="K14" s="55"/>
      <c r="L14" s="42"/>
      <c r="M14" s="93"/>
      <c r="N14" s="42"/>
      <c r="O14" s="62"/>
    </row>
    <row r="15" spans="1:15" ht="23.25" customHeight="1" thickBot="1" x14ac:dyDescent="0.3">
      <c r="A15" s="70"/>
      <c r="B15" s="56"/>
      <c r="C15" s="56"/>
      <c r="D15" s="56"/>
      <c r="E15" s="59"/>
      <c r="F15" s="6" t="s">
        <v>1</v>
      </c>
      <c r="G15" s="6" t="s">
        <v>2</v>
      </c>
      <c r="H15" s="56"/>
      <c r="I15" s="90"/>
      <c r="J15" s="91"/>
      <c r="K15" s="56"/>
      <c r="L15" s="43"/>
      <c r="M15" s="94"/>
      <c r="N15" s="43"/>
      <c r="O15" s="63"/>
    </row>
    <row r="16" spans="1:15" s="2" customFormat="1" ht="12" thickBot="1" x14ac:dyDescent="0.3">
      <c r="A16" s="66" t="s">
        <v>102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8"/>
    </row>
    <row r="17" spans="1:15" s="2" customFormat="1" ht="22.5" x14ac:dyDescent="0.25">
      <c r="A17" s="71">
        <v>3</v>
      </c>
      <c r="B17" s="54" t="s">
        <v>12</v>
      </c>
      <c r="C17" s="54" t="s">
        <v>25</v>
      </c>
      <c r="D17" s="54" t="s">
        <v>92</v>
      </c>
      <c r="E17" s="57" t="s">
        <v>141</v>
      </c>
      <c r="F17" s="7" t="s">
        <v>18</v>
      </c>
      <c r="G17" s="7" t="s">
        <v>93</v>
      </c>
      <c r="H17" s="38" t="s">
        <v>96</v>
      </c>
      <c r="I17" s="88"/>
      <c r="J17" s="89">
        <v>0</v>
      </c>
      <c r="K17" s="54">
        <v>2</v>
      </c>
      <c r="L17" s="41">
        <f>PRODUCT(J17*K17)</f>
        <v>0</v>
      </c>
      <c r="M17" s="95">
        <v>0</v>
      </c>
      <c r="N17" s="41">
        <f>PRODUCT(L17*M17/100)</f>
        <v>0</v>
      </c>
      <c r="O17" s="61">
        <f>SUM(L17+N17)</f>
        <v>0</v>
      </c>
    </row>
    <row r="18" spans="1:15" s="2" customFormat="1" ht="33.75" x14ac:dyDescent="0.25">
      <c r="A18" s="69"/>
      <c r="B18" s="55"/>
      <c r="C18" s="55"/>
      <c r="D18" s="55"/>
      <c r="E18" s="58"/>
      <c r="F18" s="3" t="s">
        <v>15</v>
      </c>
      <c r="G18" s="3" t="s">
        <v>94</v>
      </c>
      <c r="H18" s="39"/>
      <c r="I18" s="86"/>
      <c r="J18" s="87"/>
      <c r="K18" s="55"/>
      <c r="L18" s="42"/>
      <c r="M18" s="93"/>
      <c r="N18" s="42"/>
      <c r="O18" s="62"/>
    </row>
    <row r="19" spans="1:15" s="2" customFormat="1" ht="56.25" x14ac:dyDescent="0.25">
      <c r="A19" s="69"/>
      <c r="B19" s="55"/>
      <c r="C19" s="55"/>
      <c r="D19" s="55"/>
      <c r="E19" s="58"/>
      <c r="F19" s="3" t="s">
        <v>16</v>
      </c>
      <c r="G19" s="3" t="s">
        <v>35</v>
      </c>
      <c r="H19" s="39"/>
      <c r="I19" s="86"/>
      <c r="J19" s="87"/>
      <c r="K19" s="55"/>
      <c r="L19" s="42"/>
      <c r="M19" s="93"/>
      <c r="N19" s="42"/>
      <c r="O19" s="62"/>
    </row>
    <row r="20" spans="1:15" s="2" customFormat="1" ht="56.25" x14ac:dyDescent="0.25">
      <c r="A20" s="69"/>
      <c r="B20" s="55"/>
      <c r="C20" s="55"/>
      <c r="D20" s="55"/>
      <c r="E20" s="58"/>
      <c r="F20" s="3" t="s">
        <v>17</v>
      </c>
      <c r="G20" s="3" t="s">
        <v>34</v>
      </c>
      <c r="H20" s="39"/>
      <c r="I20" s="86"/>
      <c r="J20" s="87"/>
      <c r="K20" s="55"/>
      <c r="L20" s="42"/>
      <c r="M20" s="93"/>
      <c r="N20" s="42"/>
      <c r="O20" s="62"/>
    </row>
    <row r="21" spans="1:15" s="2" customFormat="1" ht="45" x14ac:dyDescent="0.25">
      <c r="A21" s="69"/>
      <c r="B21" s="55"/>
      <c r="C21" s="55"/>
      <c r="D21" s="55"/>
      <c r="E21" s="58"/>
      <c r="F21" s="3" t="s">
        <v>19</v>
      </c>
      <c r="G21" s="3" t="s">
        <v>56</v>
      </c>
      <c r="H21" s="39"/>
      <c r="I21" s="86"/>
      <c r="J21" s="87"/>
      <c r="K21" s="55"/>
      <c r="L21" s="42"/>
      <c r="M21" s="93"/>
      <c r="N21" s="42"/>
      <c r="O21" s="62"/>
    </row>
    <row r="22" spans="1:15" s="2" customFormat="1" ht="23.25" thickBot="1" x14ac:dyDescent="0.3">
      <c r="A22" s="70"/>
      <c r="B22" s="56"/>
      <c r="C22" s="56"/>
      <c r="D22" s="56"/>
      <c r="E22" s="59"/>
      <c r="F22" s="6" t="s">
        <v>1</v>
      </c>
      <c r="G22" s="6" t="s">
        <v>2</v>
      </c>
      <c r="H22" s="40"/>
      <c r="I22" s="90"/>
      <c r="J22" s="91"/>
      <c r="K22" s="56"/>
      <c r="L22" s="43"/>
      <c r="M22" s="94"/>
      <c r="N22" s="43"/>
      <c r="O22" s="63"/>
    </row>
    <row r="23" spans="1:15" ht="22.5" x14ac:dyDescent="0.25">
      <c r="A23" s="69">
        <v>4</v>
      </c>
      <c r="B23" s="55" t="s">
        <v>12</v>
      </c>
      <c r="C23" s="55" t="s">
        <v>24</v>
      </c>
      <c r="D23" s="55" t="s">
        <v>95</v>
      </c>
      <c r="E23" s="58" t="s">
        <v>141</v>
      </c>
      <c r="F23" s="17" t="s">
        <v>18</v>
      </c>
      <c r="G23" s="17" t="s">
        <v>98</v>
      </c>
      <c r="H23" s="39" t="s">
        <v>97</v>
      </c>
      <c r="I23" s="86"/>
      <c r="J23" s="87">
        <v>0</v>
      </c>
      <c r="K23" s="55">
        <v>3</v>
      </c>
      <c r="L23" s="42">
        <f>PRODUCT(J23*K23)</f>
        <v>0</v>
      </c>
      <c r="M23" s="95">
        <v>0</v>
      </c>
      <c r="N23" s="41">
        <f>PRODUCT(L23*M23/100)</f>
        <v>0</v>
      </c>
      <c r="O23" s="61">
        <f>SUM(L23+N23)</f>
        <v>0</v>
      </c>
    </row>
    <row r="24" spans="1:15" ht="33.75" x14ac:dyDescent="0.25">
      <c r="A24" s="69"/>
      <c r="B24" s="55"/>
      <c r="C24" s="55"/>
      <c r="D24" s="55"/>
      <c r="E24" s="58"/>
      <c r="F24" s="3" t="s">
        <v>15</v>
      </c>
      <c r="G24" s="3" t="s">
        <v>88</v>
      </c>
      <c r="H24" s="39"/>
      <c r="I24" s="86"/>
      <c r="J24" s="87"/>
      <c r="K24" s="55"/>
      <c r="L24" s="42"/>
      <c r="M24" s="93"/>
      <c r="N24" s="42"/>
      <c r="O24" s="62"/>
    </row>
    <row r="25" spans="1:15" ht="56.25" x14ac:dyDescent="0.25">
      <c r="A25" s="69"/>
      <c r="B25" s="55"/>
      <c r="C25" s="55"/>
      <c r="D25" s="55"/>
      <c r="E25" s="58"/>
      <c r="F25" s="3" t="s">
        <v>16</v>
      </c>
      <c r="G25" s="3" t="s">
        <v>35</v>
      </c>
      <c r="H25" s="39"/>
      <c r="I25" s="86"/>
      <c r="J25" s="87"/>
      <c r="K25" s="55"/>
      <c r="L25" s="42"/>
      <c r="M25" s="93"/>
      <c r="N25" s="42"/>
      <c r="O25" s="62"/>
    </row>
    <row r="26" spans="1:15" ht="56.25" x14ac:dyDescent="0.25">
      <c r="A26" s="69"/>
      <c r="B26" s="55"/>
      <c r="C26" s="55"/>
      <c r="D26" s="55"/>
      <c r="E26" s="58"/>
      <c r="F26" s="3" t="s">
        <v>17</v>
      </c>
      <c r="G26" s="3" t="s">
        <v>34</v>
      </c>
      <c r="H26" s="39"/>
      <c r="I26" s="86"/>
      <c r="J26" s="87"/>
      <c r="K26" s="55"/>
      <c r="L26" s="42"/>
      <c r="M26" s="93"/>
      <c r="N26" s="42"/>
      <c r="O26" s="62"/>
    </row>
    <row r="27" spans="1:15" ht="45" x14ac:dyDescent="0.25">
      <c r="A27" s="69"/>
      <c r="B27" s="55"/>
      <c r="C27" s="55"/>
      <c r="D27" s="55"/>
      <c r="E27" s="58"/>
      <c r="F27" s="3" t="s">
        <v>19</v>
      </c>
      <c r="G27" s="3" t="s">
        <v>99</v>
      </c>
      <c r="H27" s="39"/>
      <c r="I27" s="86"/>
      <c r="J27" s="87"/>
      <c r="K27" s="55"/>
      <c r="L27" s="42"/>
      <c r="M27" s="93"/>
      <c r="N27" s="42"/>
      <c r="O27" s="62"/>
    </row>
    <row r="28" spans="1:15" ht="23.25" thickBot="1" x14ac:dyDescent="0.3">
      <c r="A28" s="70"/>
      <c r="B28" s="56"/>
      <c r="C28" s="56"/>
      <c r="D28" s="56"/>
      <c r="E28" s="59"/>
      <c r="F28" s="6" t="s">
        <v>1</v>
      </c>
      <c r="G28" s="6" t="s">
        <v>2</v>
      </c>
      <c r="H28" s="40"/>
      <c r="I28" s="90"/>
      <c r="J28" s="91"/>
      <c r="K28" s="56"/>
      <c r="L28" s="43"/>
      <c r="M28" s="94"/>
      <c r="N28" s="43"/>
      <c r="O28" s="63"/>
    </row>
    <row r="29" spans="1:15" s="2" customFormat="1" ht="22.5" x14ac:dyDescent="0.25">
      <c r="A29" s="69">
        <v>5</v>
      </c>
      <c r="B29" s="55" t="s">
        <v>12</v>
      </c>
      <c r="C29" s="55" t="s">
        <v>24</v>
      </c>
      <c r="D29" s="55" t="s">
        <v>95</v>
      </c>
      <c r="E29" s="58" t="s">
        <v>141</v>
      </c>
      <c r="F29" s="17" t="s">
        <v>18</v>
      </c>
      <c r="G29" s="17" t="s">
        <v>103</v>
      </c>
      <c r="H29" s="39" t="s">
        <v>97</v>
      </c>
      <c r="I29" s="86"/>
      <c r="J29" s="87">
        <v>0</v>
      </c>
      <c r="K29" s="55">
        <v>1</v>
      </c>
      <c r="L29" s="42">
        <f>PRODUCT(J29*K29)</f>
        <v>0</v>
      </c>
      <c r="M29" s="95">
        <v>0</v>
      </c>
      <c r="N29" s="41">
        <f>PRODUCT(L29*M29/100)</f>
        <v>0</v>
      </c>
      <c r="O29" s="61">
        <f>SUM(L29+N29)</f>
        <v>0</v>
      </c>
    </row>
    <row r="30" spans="1:15" s="2" customFormat="1" ht="33.75" x14ac:dyDescent="0.25">
      <c r="A30" s="69"/>
      <c r="B30" s="55"/>
      <c r="C30" s="55"/>
      <c r="D30" s="55"/>
      <c r="E30" s="58"/>
      <c r="F30" s="3" t="s">
        <v>15</v>
      </c>
      <c r="G30" s="3" t="s">
        <v>88</v>
      </c>
      <c r="H30" s="39"/>
      <c r="I30" s="86"/>
      <c r="J30" s="87"/>
      <c r="K30" s="55"/>
      <c r="L30" s="42"/>
      <c r="M30" s="93"/>
      <c r="N30" s="42"/>
      <c r="O30" s="62"/>
    </row>
    <row r="31" spans="1:15" s="2" customFormat="1" ht="56.25" x14ac:dyDescent="0.25">
      <c r="A31" s="69"/>
      <c r="B31" s="55"/>
      <c r="C31" s="55"/>
      <c r="D31" s="55"/>
      <c r="E31" s="58"/>
      <c r="F31" s="3" t="s">
        <v>16</v>
      </c>
      <c r="G31" s="3" t="s">
        <v>35</v>
      </c>
      <c r="H31" s="39"/>
      <c r="I31" s="86"/>
      <c r="J31" s="87"/>
      <c r="K31" s="55"/>
      <c r="L31" s="42"/>
      <c r="M31" s="93"/>
      <c r="N31" s="42"/>
      <c r="O31" s="62"/>
    </row>
    <row r="32" spans="1:15" s="2" customFormat="1" ht="56.25" x14ac:dyDescent="0.25">
      <c r="A32" s="69"/>
      <c r="B32" s="55"/>
      <c r="C32" s="55"/>
      <c r="D32" s="55"/>
      <c r="E32" s="58"/>
      <c r="F32" s="3" t="s">
        <v>17</v>
      </c>
      <c r="G32" s="3" t="s">
        <v>34</v>
      </c>
      <c r="H32" s="39"/>
      <c r="I32" s="86"/>
      <c r="J32" s="87"/>
      <c r="K32" s="55"/>
      <c r="L32" s="42"/>
      <c r="M32" s="93"/>
      <c r="N32" s="42"/>
      <c r="O32" s="62"/>
    </row>
    <row r="33" spans="1:15" s="2" customFormat="1" ht="45" x14ac:dyDescent="0.25">
      <c r="A33" s="69"/>
      <c r="B33" s="55"/>
      <c r="C33" s="55"/>
      <c r="D33" s="55"/>
      <c r="E33" s="58"/>
      <c r="F33" s="3" t="s">
        <v>19</v>
      </c>
      <c r="G33" s="3" t="s">
        <v>100</v>
      </c>
      <c r="H33" s="39"/>
      <c r="I33" s="86"/>
      <c r="J33" s="87"/>
      <c r="K33" s="55"/>
      <c r="L33" s="42"/>
      <c r="M33" s="93"/>
      <c r="N33" s="42"/>
      <c r="O33" s="62"/>
    </row>
    <row r="34" spans="1:15" s="2" customFormat="1" ht="23.25" thickBot="1" x14ac:dyDescent="0.3">
      <c r="A34" s="70"/>
      <c r="B34" s="56"/>
      <c r="C34" s="56"/>
      <c r="D34" s="56"/>
      <c r="E34" s="59"/>
      <c r="F34" s="6" t="s">
        <v>1</v>
      </c>
      <c r="G34" s="6" t="s">
        <v>2</v>
      </c>
      <c r="H34" s="40"/>
      <c r="I34" s="90"/>
      <c r="J34" s="91"/>
      <c r="K34" s="56"/>
      <c r="L34" s="43"/>
      <c r="M34" s="94"/>
      <c r="N34" s="43"/>
      <c r="O34" s="63"/>
    </row>
    <row r="35" spans="1:15" s="2" customFormat="1" ht="12" thickBot="1" x14ac:dyDescent="0.3">
      <c r="A35" s="66" t="s">
        <v>104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8"/>
    </row>
    <row r="36" spans="1:15" ht="22.5" x14ac:dyDescent="0.25">
      <c r="A36" s="71">
        <v>6</v>
      </c>
      <c r="B36" s="54" t="s">
        <v>12</v>
      </c>
      <c r="C36" s="54" t="s">
        <v>26</v>
      </c>
      <c r="D36" s="54" t="s">
        <v>95</v>
      </c>
      <c r="E36" s="57" t="s">
        <v>141</v>
      </c>
      <c r="F36" s="7" t="s">
        <v>18</v>
      </c>
      <c r="G36" s="7" t="s">
        <v>105</v>
      </c>
      <c r="H36" s="38" t="s">
        <v>107</v>
      </c>
      <c r="I36" s="88"/>
      <c r="J36" s="89">
        <v>0</v>
      </c>
      <c r="K36" s="54">
        <v>1</v>
      </c>
      <c r="L36" s="64">
        <f>PRODUCT(J36*K36)</f>
        <v>0</v>
      </c>
      <c r="M36" s="95">
        <v>0</v>
      </c>
      <c r="N36" s="41">
        <f>PRODUCT(L36*M36/100)</f>
        <v>0</v>
      </c>
      <c r="O36" s="61">
        <f>SUM(L36+N36)</f>
        <v>0</v>
      </c>
    </row>
    <row r="37" spans="1:15" ht="33.75" x14ac:dyDescent="0.25">
      <c r="A37" s="69"/>
      <c r="B37" s="55"/>
      <c r="C37" s="55"/>
      <c r="D37" s="55"/>
      <c r="E37" s="58"/>
      <c r="F37" s="3" t="s">
        <v>15</v>
      </c>
      <c r="G37" s="3" t="s">
        <v>88</v>
      </c>
      <c r="H37" s="39"/>
      <c r="I37" s="86"/>
      <c r="J37" s="87"/>
      <c r="K37" s="55"/>
      <c r="L37" s="42"/>
      <c r="M37" s="93"/>
      <c r="N37" s="42"/>
      <c r="O37" s="62"/>
    </row>
    <row r="38" spans="1:15" ht="56.25" x14ac:dyDescent="0.25">
      <c r="A38" s="69"/>
      <c r="B38" s="55"/>
      <c r="C38" s="55"/>
      <c r="D38" s="55"/>
      <c r="E38" s="58"/>
      <c r="F38" s="3" t="s">
        <v>16</v>
      </c>
      <c r="G38" s="3" t="s">
        <v>35</v>
      </c>
      <c r="H38" s="39"/>
      <c r="I38" s="86"/>
      <c r="J38" s="87"/>
      <c r="K38" s="55"/>
      <c r="L38" s="42"/>
      <c r="M38" s="93"/>
      <c r="N38" s="42"/>
      <c r="O38" s="62"/>
    </row>
    <row r="39" spans="1:15" ht="56.25" x14ac:dyDescent="0.25">
      <c r="A39" s="69"/>
      <c r="B39" s="55"/>
      <c r="C39" s="55"/>
      <c r="D39" s="55"/>
      <c r="E39" s="58"/>
      <c r="F39" s="3" t="s">
        <v>17</v>
      </c>
      <c r="G39" s="3" t="s">
        <v>34</v>
      </c>
      <c r="H39" s="39"/>
      <c r="I39" s="86"/>
      <c r="J39" s="87"/>
      <c r="K39" s="55"/>
      <c r="L39" s="42"/>
      <c r="M39" s="93"/>
      <c r="N39" s="42"/>
      <c r="O39" s="62"/>
    </row>
    <row r="40" spans="1:15" s="2" customFormat="1" ht="45" x14ac:dyDescent="0.25">
      <c r="A40" s="69"/>
      <c r="B40" s="55"/>
      <c r="C40" s="55"/>
      <c r="D40" s="55"/>
      <c r="E40" s="58"/>
      <c r="F40" s="3" t="s">
        <v>19</v>
      </c>
      <c r="G40" s="3" t="s">
        <v>106</v>
      </c>
      <c r="H40" s="39"/>
      <c r="I40" s="86"/>
      <c r="J40" s="87"/>
      <c r="K40" s="55"/>
      <c r="L40" s="42"/>
      <c r="M40" s="93"/>
      <c r="N40" s="42"/>
      <c r="O40" s="62"/>
    </row>
    <row r="41" spans="1:15" ht="23.25" thickBot="1" x14ac:dyDescent="0.3">
      <c r="A41" s="70"/>
      <c r="B41" s="56"/>
      <c r="C41" s="56"/>
      <c r="D41" s="56"/>
      <c r="E41" s="59"/>
      <c r="F41" s="6" t="s">
        <v>1</v>
      </c>
      <c r="G41" s="6" t="s">
        <v>2</v>
      </c>
      <c r="H41" s="40"/>
      <c r="I41" s="90"/>
      <c r="J41" s="91"/>
      <c r="K41" s="56"/>
      <c r="L41" s="43"/>
      <c r="M41" s="94"/>
      <c r="N41" s="43"/>
      <c r="O41" s="63"/>
    </row>
    <row r="42" spans="1:15" s="2" customFormat="1" ht="12" thickBot="1" x14ac:dyDescent="0.3">
      <c r="A42" s="66" t="s">
        <v>132</v>
      </c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8"/>
    </row>
    <row r="43" spans="1:15" s="2" customFormat="1" ht="22.5" x14ac:dyDescent="0.25">
      <c r="A43" s="71">
        <v>7</v>
      </c>
      <c r="B43" s="54" t="s">
        <v>29</v>
      </c>
      <c r="C43" s="54" t="s">
        <v>28</v>
      </c>
      <c r="D43" s="54" t="s">
        <v>37</v>
      </c>
      <c r="E43" s="57" t="s">
        <v>142</v>
      </c>
      <c r="F43" s="7" t="s">
        <v>18</v>
      </c>
      <c r="G43" s="7" t="s">
        <v>27</v>
      </c>
      <c r="H43" s="38" t="s">
        <v>30</v>
      </c>
      <c r="I43" s="88"/>
      <c r="J43" s="89">
        <v>0</v>
      </c>
      <c r="K43" s="54">
        <v>7</v>
      </c>
      <c r="L43" s="64">
        <f>PRODUCT(J43*K43)</f>
        <v>0</v>
      </c>
      <c r="M43" s="95">
        <v>0</v>
      </c>
      <c r="N43" s="64">
        <f>PRODUCT(L43*M43/100)</f>
        <v>0</v>
      </c>
      <c r="O43" s="65">
        <f>SUM(L43+N43)</f>
        <v>0</v>
      </c>
    </row>
    <row r="44" spans="1:15" s="2" customFormat="1" ht="33.75" x14ac:dyDescent="0.25">
      <c r="A44" s="69"/>
      <c r="B44" s="55"/>
      <c r="C44" s="55"/>
      <c r="D44" s="55"/>
      <c r="E44" s="58"/>
      <c r="F44" s="3" t="s">
        <v>15</v>
      </c>
      <c r="G44" s="3" t="s">
        <v>71</v>
      </c>
      <c r="H44" s="39"/>
      <c r="I44" s="86"/>
      <c r="J44" s="87"/>
      <c r="K44" s="55"/>
      <c r="L44" s="42"/>
      <c r="M44" s="93"/>
      <c r="N44" s="42"/>
      <c r="O44" s="62"/>
    </row>
    <row r="45" spans="1:15" s="2" customFormat="1" ht="56.25" x14ac:dyDescent="0.25">
      <c r="A45" s="69"/>
      <c r="B45" s="55"/>
      <c r="C45" s="55"/>
      <c r="D45" s="55"/>
      <c r="E45" s="58"/>
      <c r="F45" s="3" t="s">
        <v>16</v>
      </c>
      <c r="G45" s="3" t="s">
        <v>35</v>
      </c>
      <c r="H45" s="39"/>
      <c r="I45" s="86"/>
      <c r="J45" s="87"/>
      <c r="K45" s="55"/>
      <c r="L45" s="42"/>
      <c r="M45" s="93"/>
      <c r="N45" s="42"/>
      <c r="O45" s="62"/>
    </row>
    <row r="46" spans="1:15" s="2" customFormat="1" ht="56.25" x14ac:dyDescent="0.25">
      <c r="A46" s="69"/>
      <c r="B46" s="55"/>
      <c r="C46" s="55"/>
      <c r="D46" s="55"/>
      <c r="E46" s="58"/>
      <c r="F46" s="3" t="s">
        <v>17</v>
      </c>
      <c r="G46" s="3" t="s">
        <v>34</v>
      </c>
      <c r="H46" s="39"/>
      <c r="I46" s="86"/>
      <c r="J46" s="87"/>
      <c r="K46" s="55"/>
      <c r="L46" s="42"/>
      <c r="M46" s="93"/>
      <c r="N46" s="42"/>
      <c r="O46" s="62"/>
    </row>
    <row r="47" spans="1:15" s="2" customFormat="1" ht="23.25" thickBot="1" x14ac:dyDescent="0.3">
      <c r="A47" s="70"/>
      <c r="B47" s="56"/>
      <c r="C47" s="56"/>
      <c r="D47" s="56"/>
      <c r="E47" s="59"/>
      <c r="F47" s="6" t="s">
        <v>1</v>
      </c>
      <c r="G47" s="6" t="s">
        <v>2</v>
      </c>
      <c r="H47" s="40"/>
      <c r="I47" s="90"/>
      <c r="J47" s="91"/>
      <c r="K47" s="56"/>
      <c r="L47" s="43"/>
      <c r="M47" s="94"/>
      <c r="N47" s="43"/>
      <c r="O47" s="63"/>
    </row>
    <row r="48" spans="1:15" ht="33.75" x14ac:dyDescent="0.25">
      <c r="A48" s="71">
        <v>8</v>
      </c>
      <c r="B48" s="54" t="s">
        <v>36</v>
      </c>
      <c r="C48" s="54" t="s">
        <v>108</v>
      </c>
      <c r="D48" s="54" t="s">
        <v>114</v>
      </c>
      <c r="E48" s="57" t="s">
        <v>141</v>
      </c>
      <c r="F48" s="7" t="s">
        <v>112</v>
      </c>
      <c r="G48" s="7" t="s">
        <v>3</v>
      </c>
      <c r="H48" s="38" t="s">
        <v>38</v>
      </c>
      <c r="I48" s="88"/>
      <c r="J48" s="89">
        <v>0</v>
      </c>
      <c r="K48" s="54">
        <v>1</v>
      </c>
      <c r="L48" s="64">
        <f>SUM(J48*K48)</f>
        <v>0</v>
      </c>
      <c r="M48" s="95">
        <v>0</v>
      </c>
      <c r="N48" s="64">
        <f>PRODUCT(L48*M48/100)</f>
        <v>0</v>
      </c>
      <c r="O48" s="65">
        <f>SUM(L48+N48)</f>
        <v>0</v>
      </c>
    </row>
    <row r="49" spans="1:15" ht="22.5" x14ac:dyDescent="0.25">
      <c r="A49" s="69"/>
      <c r="B49" s="55"/>
      <c r="C49" s="55"/>
      <c r="D49" s="55"/>
      <c r="E49" s="76"/>
      <c r="F49" s="8" t="s">
        <v>4</v>
      </c>
      <c r="G49" s="3" t="s">
        <v>5</v>
      </c>
      <c r="H49" s="39"/>
      <c r="I49" s="86"/>
      <c r="J49" s="87"/>
      <c r="K49" s="55"/>
      <c r="L49" s="42"/>
      <c r="M49" s="93"/>
      <c r="N49" s="42"/>
      <c r="O49" s="62"/>
    </row>
    <row r="50" spans="1:15" ht="22.5" x14ac:dyDescent="0.25">
      <c r="A50" s="69"/>
      <c r="B50" s="55"/>
      <c r="C50" s="55"/>
      <c r="D50" s="55"/>
      <c r="E50" s="76"/>
      <c r="F50" s="8" t="s">
        <v>6</v>
      </c>
      <c r="G50" s="3" t="s">
        <v>7</v>
      </c>
      <c r="H50" s="39"/>
      <c r="I50" s="86"/>
      <c r="J50" s="87"/>
      <c r="K50" s="55"/>
      <c r="L50" s="42"/>
      <c r="M50" s="93"/>
      <c r="N50" s="42"/>
      <c r="O50" s="62"/>
    </row>
    <row r="51" spans="1:15" ht="33.75" x14ac:dyDescent="0.25">
      <c r="A51" s="69"/>
      <c r="B51" s="55"/>
      <c r="C51" s="55"/>
      <c r="D51" s="55"/>
      <c r="E51" s="58"/>
      <c r="F51" s="3" t="s">
        <v>15</v>
      </c>
      <c r="G51" s="3" t="s">
        <v>109</v>
      </c>
      <c r="H51" s="39"/>
      <c r="I51" s="86"/>
      <c r="J51" s="87"/>
      <c r="K51" s="55"/>
      <c r="L51" s="42"/>
      <c r="M51" s="93"/>
      <c r="N51" s="42"/>
      <c r="O51" s="62"/>
    </row>
    <row r="52" spans="1:15" ht="67.5" x14ac:dyDescent="0.25">
      <c r="A52" s="69"/>
      <c r="B52" s="55"/>
      <c r="C52" s="55"/>
      <c r="D52" s="55"/>
      <c r="E52" s="76"/>
      <c r="F52" s="3" t="s">
        <v>39</v>
      </c>
      <c r="G52" s="3" t="s">
        <v>8</v>
      </c>
      <c r="H52" s="39"/>
      <c r="I52" s="86"/>
      <c r="J52" s="87"/>
      <c r="K52" s="55"/>
      <c r="L52" s="42"/>
      <c r="M52" s="93"/>
      <c r="N52" s="42"/>
      <c r="O52" s="62"/>
    </row>
    <row r="53" spans="1:15" ht="67.5" x14ac:dyDescent="0.25">
      <c r="A53" s="69"/>
      <c r="B53" s="55"/>
      <c r="C53" s="55"/>
      <c r="D53" s="55"/>
      <c r="E53" s="76"/>
      <c r="F53" s="3" t="s">
        <v>40</v>
      </c>
      <c r="G53" s="3" t="s">
        <v>111</v>
      </c>
      <c r="H53" s="39"/>
      <c r="I53" s="86"/>
      <c r="J53" s="87"/>
      <c r="K53" s="55"/>
      <c r="L53" s="42"/>
      <c r="M53" s="93"/>
      <c r="N53" s="42"/>
      <c r="O53" s="62"/>
    </row>
    <row r="54" spans="1:15" ht="56.25" x14ac:dyDescent="0.25">
      <c r="A54" s="69"/>
      <c r="B54" s="55"/>
      <c r="C54" s="55"/>
      <c r="D54" s="55"/>
      <c r="E54" s="76"/>
      <c r="F54" s="3" t="s">
        <v>42</v>
      </c>
      <c r="G54" s="3" t="s">
        <v>44</v>
      </c>
      <c r="H54" s="39"/>
      <c r="I54" s="86"/>
      <c r="J54" s="87"/>
      <c r="K54" s="55"/>
      <c r="L54" s="42"/>
      <c r="M54" s="93"/>
      <c r="N54" s="42"/>
      <c r="O54" s="62"/>
    </row>
    <row r="55" spans="1:15" ht="45" x14ac:dyDescent="0.25">
      <c r="A55" s="69"/>
      <c r="B55" s="55"/>
      <c r="C55" s="55"/>
      <c r="D55" s="55"/>
      <c r="E55" s="76"/>
      <c r="F55" s="3" t="s">
        <v>55</v>
      </c>
      <c r="G55" s="3" t="s">
        <v>45</v>
      </c>
      <c r="H55" s="39"/>
      <c r="I55" s="86"/>
      <c r="J55" s="87"/>
      <c r="K55" s="55"/>
      <c r="L55" s="42"/>
      <c r="M55" s="93"/>
      <c r="N55" s="42"/>
      <c r="O55" s="62"/>
    </row>
    <row r="56" spans="1:15" ht="33.75" x14ac:dyDescent="0.25">
      <c r="A56" s="69"/>
      <c r="B56" s="55"/>
      <c r="C56" s="55"/>
      <c r="D56" s="55"/>
      <c r="E56" s="76"/>
      <c r="F56" s="3" t="s">
        <v>43</v>
      </c>
      <c r="G56" s="3" t="s">
        <v>46</v>
      </c>
      <c r="H56" s="39"/>
      <c r="I56" s="86"/>
      <c r="J56" s="87"/>
      <c r="K56" s="55"/>
      <c r="L56" s="42"/>
      <c r="M56" s="93"/>
      <c r="N56" s="42"/>
      <c r="O56" s="62"/>
    </row>
    <row r="57" spans="1:15" ht="45" x14ac:dyDescent="0.25">
      <c r="A57" s="69"/>
      <c r="B57" s="55"/>
      <c r="C57" s="55"/>
      <c r="D57" s="55"/>
      <c r="E57" s="58"/>
      <c r="F57" s="3" t="s">
        <v>19</v>
      </c>
      <c r="G57" s="3" t="s">
        <v>41</v>
      </c>
      <c r="H57" s="39"/>
      <c r="I57" s="86"/>
      <c r="J57" s="87"/>
      <c r="K57" s="55"/>
      <c r="L57" s="42"/>
      <c r="M57" s="93"/>
      <c r="N57" s="42"/>
      <c r="O57" s="62"/>
    </row>
    <row r="58" spans="1:15" ht="23.25" thickBot="1" x14ac:dyDescent="0.3">
      <c r="A58" s="70"/>
      <c r="B58" s="56"/>
      <c r="C58" s="56"/>
      <c r="D58" s="56"/>
      <c r="E58" s="59"/>
      <c r="F58" s="6" t="s">
        <v>1</v>
      </c>
      <c r="G58" s="6" t="s">
        <v>2</v>
      </c>
      <c r="H58" s="40"/>
      <c r="I58" s="90"/>
      <c r="J58" s="91"/>
      <c r="K58" s="56"/>
      <c r="L58" s="43"/>
      <c r="M58" s="94"/>
      <c r="N58" s="43"/>
      <c r="O58" s="63"/>
    </row>
    <row r="59" spans="1:15" ht="33.75" x14ac:dyDescent="0.25">
      <c r="A59" s="71">
        <v>9</v>
      </c>
      <c r="B59" s="54" t="s">
        <v>36</v>
      </c>
      <c r="C59" s="54" t="s">
        <v>49</v>
      </c>
      <c r="D59" s="54" t="s">
        <v>113</v>
      </c>
      <c r="E59" s="57" t="s">
        <v>141</v>
      </c>
      <c r="F59" s="7" t="s">
        <v>112</v>
      </c>
      <c r="G59" s="7" t="s">
        <v>3</v>
      </c>
      <c r="H59" s="38" t="s">
        <v>48</v>
      </c>
      <c r="I59" s="88"/>
      <c r="J59" s="89">
        <v>0</v>
      </c>
      <c r="K59" s="54">
        <v>1</v>
      </c>
      <c r="L59" s="64">
        <f>PRODUCT(J59*K59)</f>
        <v>0</v>
      </c>
      <c r="M59" s="95">
        <v>0</v>
      </c>
      <c r="N59" s="64">
        <f>PRODUCT(L59*M59/100)</f>
        <v>0</v>
      </c>
      <c r="O59" s="65">
        <f>SUM(L59+N59)</f>
        <v>0</v>
      </c>
    </row>
    <row r="60" spans="1:15" ht="22.5" x14ac:dyDescent="0.25">
      <c r="A60" s="69"/>
      <c r="B60" s="55"/>
      <c r="C60" s="55"/>
      <c r="D60" s="55"/>
      <c r="E60" s="76"/>
      <c r="F60" s="8" t="s">
        <v>4</v>
      </c>
      <c r="G60" s="3" t="s">
        <v>5</v>
      </c>
      <c r="H60" s="39"/>
      <c r="I60" s="86"/>
      <c r="J60" s="87"/>
      <c r="K60" s="55"/>
      <c r="L60" s="42"/>
      <c r="M60" s="93"/>
      <c r="N60" s="42"/>
      <c r="O60" s="62"/>
    </row>
    <row r="61" spans="1:15" ht="22.5" x14ac:dyDescent="0.25">
      <c r="A61" s="69"/>
      <c r="B61" s="55"/>
      <c r="C61" s="55"/>
      <c r="D61" s="55"/>
      <c r="E61" s="76"/>
      <c r="F61" s="8" t="s">
        <v>6</v>
      </c>
      <c r="G61" s="3" t="s">
        <v>7</v>
      </c>
      <c r="H61" s="39"/>
      <c r="I61" s="86"/>
      <c r="J61" s="87"/>
      <c r="K61" s="55"/>
      <c r="L61" s="42"/>
      <c r="M61" s="93"/>
      <c r="N61" s="42"/>
      <c r="O61" s="62"/>
    </row>
    <row r="62" spans="1:15" ht="33.75" x14ac:dyDescent="0.25">
      <c r="A62" s="69"/>
      <c r="B62" s="55"/>
      <c r="C62" s="55"/>
      <c r="D62" s="55"/>
      <c r="E62" s="58"/>
      <c r="F62" s="3" t="s">
        <v>15</v>
      </c>
      <c r="G62" s="3" t="s">
        <v>109</v>
      </c>
      <c r="H62" s="39"/>
      <c r="I62" s="86"/>
      <c r="J62" s="87"/>
      <c r="K62" s="55"/>
      <c r="L62" s="42"/>
      <c r="M62" s="93"/>
      <c r="N62" s="42"/>
      <c r="O62" s="62"/>
    </row>
    <row r="63" spans="1:15" ht="67.5" x14ac:dyDescent="0.25">
      <c r="A63" s="69"/>
      <c r="B63" s="55"/>
      <c r="C63" s="55"/>
      <c r="D63" s="55"/>
      <c r="E63" s="76"/>
      <c r="F63" s="3" t="s">
        <v>39</v>
      </c>
      <c r="G63" s="3" t="s">
        <v>8</v>
      </c>
      <c r="H63" s="39"/>
      <c r="I63" s="86"/>
      <c r="J63" s="87"/>
      <c r="K63" s="55"/>
      <c r="L63" s="42"/>
      <c r="M63" s="93"/>
      <c r="N63" s="42"/>
      <c r="O63" s="62"/>
    </row>
    <row r="64" spans="1:15" ht="67.5" x14ac:dyDescent="0.25">
      <c r="A64" s="69"/>
      <c r="B64" s="55"/>
      <c r="C64" s="55"/>
      <c r="D64" s="55"/>
      <c r="E64" s="76"/>
      <c r="F64" s="3" t="s">
        <v>40</v>
      </c>
      <c r="G64" s="3" t="s">
        <v>110</v>
      </c>
      <c r="H64" s="39"/>
      <c r="I64" s="86"/>
      <c r="J64" s="87"/>
      <c r="K64" s="55"/>
      <c r="L64" s="42"/>
      <c r="M64" s="93"/>
      <c r="N64" s="42"/>
      <c r="O64" s="62"/>
    </row>
    <row r="65" spans="1:17" ht="56.25" x14ac:dyDescent="0.25">
      <c r="A65" s="69"/>
      <c r="B65" s="55"/>
      <c r="C65" s="55"/>
      <c r="D65" s="55"/>
      <c r="E65" s="76"/>
      <c r="F65" s="3" t="s">
        <v>42</v>
      </c>
      <c r="G65" s="3" t="s">
        <v>44</v>
      </c>
      <c r="H65" s="39"/>
      <c r="I65" s="86"/>
      <c r="J65" s="87"/>
      <c r="K65" s="55"/>
      <c r="L65" s="42"/>
      <c r="M65" s="93"/>
      <c r="N65" s="42"/>
      <c r="O65" s="62"/>
    </row>
    <row r="66" spans="1:17" ht="45" x14ac:dyDescent="0.25">
      <c r="A66" s="69"/>
      <c r="B66" s="55"/>
      <c r="C66" s="55"/>
      <c r="D66" s="55"/>
      <c r="E66" s="76"/>
      <c r="F66" s="3" t="s">
        <v>55</v>
      </c>
      <c r="G66" s="3" t="s">
        <v>45</v>
      </c>
      <c r="H66" s="39"/>
      <c r="I66" s="86"/>
      <c r="J66" s="87"/>
      <c r="K66" s="55"/>
      <c r="L66" s="42"/>
      <c r="M66" s="93"/>
      <c r="N66" s="42"/>
      <c r="O66" s="62"/>
    </row>
    <row r="67" spans="1:17" ht="33.75" x14ac:dyDescent="0.25">
      <c r="A67" s="69"/>
      <c r="B67" s="55"/>
      <c r="C67" s="55"/>
      <c r="D67" s="55"/>
      <c r="E67" s="76"/>
      <c r="F67" s="3" t="s">
        <v>43</v>
      </c>
      <c r="G67" s="3" t="s">
        <v>46</v>
      </c>
      <c r="H67" s="39"/>
      <c r="I67" s="86"/>
      <c r="J67" s="87"/>
      <c r="K67" s="55"/>
      <c r="L67" s="42"/>
      <c r="M67" s="93"/>
      <c r="N67" s="42"/>
      <c r="O67" s="62"/>
    </row>
    <row r="68" spans="1:17" ht="45" x14ac:dyDescent="0.25">
      <c r="A68" s="69"/>
      <c r="B68" s="55"/>
      <c r="C68" s="55"/>
      <c r="D68" s="55"/>
      <c r="E68" s="58"/>
      <c r="F68" s="3" t="s">
        <v>19</v>
      </c>
      <c r="G68" s="3" t="s">
        <v>41</v>
      </c>
      <c r="H68" s="39"/>
      <c r="I68" s="86"/>
      <c r="J68" s="87"/>
      <c r="K68" s="55"/>
      <c r="L68" s="42"/>
      <c r="M68" s="93"/>
      <c r="N68" s="42"/>
      <c r="O68" s="62"/>
    </row>
    <row r="69" spans="1:17" ht="23.25" thickBot="1" x14ac:dyDescent="0.3">
      <c r="A69" s="70"/>
      <c r="B69" s="56"/>
      <c r="C69" s="56"/>
      <c r="D69" s="56"/>
      <c r="E69" s="59"/>
      <c r="F69" s="6" t="s">
        <v>1</v>
      </c>
      <c r="G69" s="6" t="s">
        <v>2</v>
      </c>
      <c r="H69" s="40"/>
      <c r="I69" s="90"/>
      <c r="J69" s="91"/>
      <c r="K69" s="56"/>
      <c r="L69" s="43"/>
      <c r="M69" s="94"/>
      <c r="N69" s="43"/>
      <c r="O69" s="63"/>
    </row>
    <row r="70" spans="1:17" ht="22.5" x14ac:dyDescent="0.25">
      <c r="A70" s="71">
        <v>10</v>
      </c>
      <c r="B70" s="54" t="s">
        <v>47</v>
      </c>
      <c r="C70" s="54" t="s">
        <v>50</v>
      </c>
      <c r="D70" s="54" t="s">
        <v>115</v>
      </c>
      <c r="E70" s="57" t="s">
        <v>141</v>
      </c>
      <c r="F70" s="7" t="s">
        <v>18</v>
      </c>
      <c r="G70" s="7" t="s">
        <v>116</v>
      </c>
      <c r="H70" s="38" t="s">
        <v>51</v>
      </c>
      <c r="I70" s="88"/>
      <c r="J70" s="89">
        <v>0</v>
      </c>
      <c r="K70" s="54">
        <v>1</v>
      </c>
      <c r="L70" s="64">
        <f>PRODUCT(J70*K70)</f>
        <v>0</v>
      </c>
      <c r="M70" s="95">
        <v>0</v>
      </c>
      <c r="N70" s="64">
        <f>PRODUCT(L70*M70/100)</f>
        <v>0</v>
      </c>
      <c r="O70" s="65">
        <f>SUM(L70+N70)</f>
        <v>0</v>
      </c>
    </row>
    <row r="71" spans="1:17" ht="45" x14ac:dyDescent="0.25">
      <c r="A71" s="69"/>
      <c r="B71" s="55"/>
      <c r="C71" s="55"/>
      <c r="D71" s="55"/>
      <c r="E71" s="76"/>
      <c r="F71" s="3" t="s">
        <v>52</v>
      </c>
      <c r="G71" s="3" t="s">
        <v>53</v>
      </c>
      <c r="H71" s="39"/>
      <c r="I71" s="86"/>
      <c r="J71" s="87"/>
      <c r="K71" s="55"/>
      <c r="L71" s="42"/>
      <c r="M71" s="93"/>
      <c r="N71" s="42"/>
      <c r="O71" s="62"/>
    </row>
    <row r="72" spans="1:17" ht="33.75" x14ac:dyDescent="0.25">
      <c r="A72" s="69"/>
      <c r="B72" s="55"/>
      <c r="C72" s="55"/>
      <c r="D72" s="55"/>
      <c r="E72" s="58"/>
      <c r="F72" s="3" t="s">
        <v>15</v>
      </c>
      <c r="G72" s="3" t="s">
        <v>109</v>
      </c>
      <c r="H72" s="39"/>
      <c r="I72" s="86"/>
      <c r="J72" s="87"/>
      <c r="K72" s="55"/>
      <c r="L72" s="42"/>
      <c r="M72" s="93"/>
      <c r="N72" s="42"/>
      <c r="O72" s="62"/>
    </row>
    <row r="73" spans="1:17" ht="56.25" x14ac:dyDescent="0.25">
      <c r="A73" s="69"/>
      <c r="B73" s="55"/>
      <c r="C73" s="55"/>
      <c r="D73" s="55"/>
      <c r="E73" s="76"/>
      <c r="F73" s="3" t="s">
        <v>42</v>
      </c>
      <c r="G73" s="3" t="s">
        <v>54</v>
      </c>
      <c r="H73" s="39"/>
      <c r="I73" s="86"/>
      <c r="J73" s="87"/>
      <c r="K73" s="55"/>
      <c r="L73" s="42"/>
      <c r="M73" s="93"/>
      <c r="N73" s="42"/>
      <c r="O73" s="62"/>
      <c r="Q73" s="9"/>
    </row>
    <row r="74" spans="1:17" ht="45" x14ac:dyDescent="0.25">
      <c r="A74" s="69"/>
      <c r="B74" s="55"/>
      <c r="C74" s="55"/>
      <c r="D74" s="55"/>
      <c r="E74" s="76"/>
      <c r="F74" s="3" t="s">
        <v>55</v>
      </c>
      <c r="G74" s="3" t="s">
        <v>45</v>
      </c>
      <c r="H74" s="39"/>
      <c r="I74" s="86"/>
      <c r="J74" s="87"/>
      <c r="K74" s="55"/>
      <c r="L74" s="42"/>
      <c r="M74" s="93"/>
      <c r="N74" s="42"/>
      <c r="O74" s="62"/>
      <c r="Q74" s="9"/>
    </row>
    <row r="75" spans="1:17" ht="33.75" x14ac:dyDescent="0.25">
      <c r="A75" s="69"/>
      <c r="B75" s="55"/>
      <c r="C75" s="55"/>
      <c r="D75" s="55"/>
      <c r="E75" s="76"/>
      <c r="F75" s="3" t="s">
        <v>43</v>
      </c>
      <c r="G75" s="3" t="s">
        <v>46</v>
      </c>
      <c r="H75" s="39"/>
      <c r="I75" s="86"/>
      <c r="J75" s="87"/>
      <c r="K75" s="55"/>
      <c r="L75" s="42"/>
      <c r="M75" s="93"/>
      <c r="N75" s="42"/>
      <c r="O75" s="62"/>
      <c r="Q75" s="9"/>
    </row>
    <row r="76" spans="1:17" ht="45" x14ac:dyDescent="0.25">
      <c r="A76" s="69"/>
      <c r="B76" s="55"/>
      <c r="C76" s="55"/>
      <c r="D76" s="55"/>
      <c r="E76" s="58"/>
      <c r="F76" s="3" t="s">
        <v>19</v>
      </c>
      <c r="G76" s="3" t="s">
        <v>41</v>
      </c>
      <c r="H76" s="39"/>
      <c r="I76" s="86"/>
      <c r="J76" s="87"/>
      <c r="K76" s="55"/>
      <c r="L76" s="42"/>
      <c r="M76" s="93"/>
      <c r="N76" s="42"/>
      <c r="O76" s="62"/>
      <c r="Q76" s="9"/>
    </row>
    <row r="77" spans="1:17" ht="23.25" thickBot="1" x14ac:dyDescent="0.3">
      <c r="A77" s="70"/>
      <c r="B77" s="56"/>
      <c r="C77" s="56"/>
      <c r="D77" s="56"/>
      <c r="E77" s="59"/>
      <c r="F77" s="6" t="s">
        <v>1</v>
      </c>
      <c r="G77" s="6" t="s">
        <v>2</v>
      </c>
      <c r="H77" s="40"/>
      <c r="I77" s="90"/>
      <c r="J77" s="91"/>
      <c r="K77" s="56"/>
      <c r="L77" s="43"/>
      <c r="M77" s="94"/>
      <c r="N77" s="43"/>
      <c r="O77" s="63"/>
      <c r="Q77" s="9"/>
    </row>
    <row r="78" spans="1:17" s="2" customFormat="1" ht="12" thickBot="1" x14ac:dyDescent="0.3">
      <c r="A78" s="66" t="s">
        <v>117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8"/>
    </row>
    <row r="79" spans="1:17" ht="22.5" x14ac:dyDescent="0.25">
      <c r="A79" s="74">
        <v>11</v>
      </c>
      <c r="B79" s="60" t="s">
        <v>12</v>
      </c>
      <c r="C79" s="60" t="s">
        <v>25</v>
      </c>
      <c r="D79" s="60" t="s">
        <v>121</v>
      </c>
      <c r="E79" s="75" t="s">
        <v>141</v>
      </c>
      <c r="F79" s="3" t="s">
        <v>18</v>
      </c>
      <c r="G79" s="3" t="s">
        <v>119</v>
      </c>
      <c r="H79" s="60" t="s">
        <v>122</v>
      </c>
      <c r="I79" s="84"/>
      <c r="J79" s="85">
        <v>0</v>
      </c>
      <c r="K79" s="60">
        <v>9</v>
      </c>
      <c r="L79" s="41">
        <f>PRODUCT(J79*K79)</f>
        <v>0</v>
      </c>
      <c r="M79" s="95">
        <v>0</v>
      </c>
      <c r="N79" s="41">
        <f>PRODUCT(L79*M79/100)</f>
        <v>0</v>
      </c>
      <c r="O79" s="61">
        <f>SUM(L79+N79)</f>
        <v>0</v>
      </c>
      <c r="Q79" s="9"/>
    </row>
    <row r="80" spans="1:17" ht="33.75" x14ac:dyDescent="0.25">
      <c r="A80" s="69"/>
      <c r="B80" s="55"/>
      <c r="C80" s="55"/>
      <c r="D80" s="55"/>
      <c r="E80" s="58"/>
      <c r="F80" s="3" t="s">
        <v>15</v>
      </c>
      <c r="G80" s="3" t="s">
        <v>118</v>
      </c>
      <c r="H80" s="55"/>
      <c r="I80" s="86"/>
      <c r="J80" s="87"/>
      <c r="K80" s="55"/>
      <c r="L80" s="42"/>
      <c r="M80" s="93"/>
      <c r="N80" s="42"/>
      <c r="O80" s="62"/>
      <c r="Q80" s="9"/>
    </row>
    <row r="81" spans="1:17" ht="56.25" x14ac:dyDescent="0.25">
      <c r="A81" s="69"/>
      <c r="B81" s="55"/>
      <c r="C81" s="55"/>
      <c r="D81" s="55"/>
      <c r="E81" s="58"/>
      <c r="F81" s="3" t="s">
        <v>16</v>
      </c>
      <c r="G81" s="3" t="s">
        <v>32</v>
      </c>
      <c r="H81" s="55"/>
      <c r="I81" s="86"/>
      <c r="J81" s="87"/>
      <c r="K81" s="55"/>
      <c r="L81" s="42"/>
      <c r="M81" s="93"/>
      <c r="N81" s="42"/>
      <c r="O81" s="62"/>
      <c r="Q81" s="9"/>
    </row>
    <row r="82" spans="1:17" ht="56.25" x14ac:dyDescent="0.25">
      <c r="A82" s="69"/>
      <c r="B82" s="55"/>
      <c r="C82" s="55"/>
      <c r="D82" s="55"/>
      <c r="E82" s="58"/>
      <c r="F82" s="3" t="s">
        <v>31</v>
      </c>
      <c r="G82" s="3" t="s">
        <v>33</v>
      </c>
      <c r="H82" s="55"/>
      <c r="I82" s="86"/>
      <c r="J82" s="87"/>
      <c r="K82" s="55"/>
      <c r="L82" s="42"/>
      <c r="M82" s="93"/>
      <c r="N82" s="42"/>
      <c r="O82" s="62"/>
      <c r="Q82" s="9"/>
    </row>
    <row r="83" spans="1:17" ht="45" x14ac:dyDescent="0.25">
      <c r="A83" s="69"/>
      <c r="B83" s="55"/>
      <c r="C83" s="55"/>
      <c r="D83" s="55"/>
      <c r="E83" s="58"/>
      <c r="F83" s="3" t="s">
        <v>19</v>
      </c>
      <c r="G83" s="3" t="s">
        <v>56</v>
      </c>
      <c r="H83" s="55"/>
      <c r="I83" s="86"/>
      <c r="J83" s="87"/>
      <c r="K83" s="55"/>
      <c r="L83" s="42"/>
      <c r="M83" s="93"/>
      <c r="N83" s="42"/>
      <c r="O83" s="62"/>
      <c r="Q83" s="9"/>
    </row>
    <row r="84" spans="1:17" ht="23.25" thickBot="1" x14ac:dyDescent="0.3">
      <c r="A84" s="69"/>
      <c r="B84" s="55"/>
      <c r="C84" s="55"/>
      <c r="D84" s="55"/>
      <c r="E84" s="58"/>
      <c r="F84" s="18" t="s">
        <v>1</v>
      </c>
      <c r="G84" s="18" t="s">
        <v>2</v>
      </c>
      <c r="H84" s="55"/>
      <c r="I84" s="86"/>
      <c r="J84" s="87"/>
      <c r="K84" s="55"/>
      <c r="L84" s="42"/>
      <c r="M84" s="94"/>
      <c r="N84" s="43"/>
      <c r="O84" s="63"/>
      <c r="Q84" s="9"/>
    </row>
    <row r="85" spans="1:17" s="2" customFormat="1" ht="12" thickBot="1" x14ac:dyDescent="0.3">
      <c r="A85" s="66" t="s">
        <v>120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8"/>
      <c r="P85" s="26"/>
    </row>
    <row r="86" spans="1:17" s="2" customFormat="1" ht="67.5" x14ac:dyDescent="0.25">
      <c r="A86" s="23"/>
      <c r="B86" s="35" t="s">
        <v>62</v>
      </c>
      <c r="C86" s="37"/>
      <c r="D86" s="37"/>
      <c r="E86" s="37"/>
      <c r="F86" s="37"/>
      <c r="G86" s="36"/>
      <c r="H86" s="35" t="s">
        <v>20</v>
      </c>
      <c r="I86" s="36"/>
      <c r="J86" s="24" t="s">
        <v>86</v>
      </c>
      <c r="K86" s="25" t="s">
        <v>126</v>
      </c>
      <c r="L86" s="25" t="s">
        <v>22</v>
      </c>
      <c r="M86" s="27" t="s">
        <v>127</v>
      </c>
      <c r="N86" s="22" t="s">
        <v>128</v>
      </c>
      <c r="O86" s="5" t="s">
        <v>23</v>
      </c>
      <c r="Q86" s="9"/>
    </row>
    <row r="87" spans="1:17" s="2" customFormat="1" ht="34.5" x14ac:dyDescent="0.25">
      <c r="A87" s="21">
        <v>12</v>
      </c>
      <c r="B87" s="78" t="s">
        <v>123</v>
      </c>
      <c r="C87" s="79"/>
      <c r="D87" s="79"/>
      <c r="E87" s="79"/>
      <c r="F87" s="79"/>
      <c r="G87" s="80"/>
      <c r="H87" s="49" t="s">
        <v>133</v>
      </c>
      <c r="I87" s="50"/>
      <c r="J87" s="96">
        <v>0</v>
      </c>
      <c r="K87" s="11">
        <v>25</v>
      </c>
      <c r="L87" s="19">
        <f>PRODUCT(J87*K87)</f>
        <v>0</v>
      </c>
      <c r="M87" s="98">
        <v>0</v>
      </c>
      <c r="N87" s="19">
        <f>PRODUCT(L87*M87/100)</f>
        <v>0</v>
      </c>
      <c r="O87" s="20">
        <f>SUM(L87+N87)</f>
        <v>0</v>
      </c>
      <c r="Q87" s="9"/>
    </row>
    <row r="88" spans="1:17" s="2" customFormat="1" ht="34.5" x14ac:dyDescent="0.25">
      <c r="A88" s="21">
        <v>13</v>
      </c>
      <c r="B88" s="44" t="s">
        <v>125</v>
      </c>
      <c r="C88" s="45"/>
      <c r="D88" s="45"/>
      <c r="E88" s="45"/>
      <c r="F88" s="45"/>
      <c r="G88" s="46"/>
      <c r="H88" s="49" t="s">
        <v>134</v>
      </c>
      <c r="I88" s="50"/>
      <c r="J88" s="96">
        <v>0</v>
      </c>
      <c r="K88" s="11">
        <v>35</v>
      </c>
      <c r="L88" s="19">
        <f t="shared" ref="L88:L115" si="0">PRODUCT(J88*K88)</f>
        <v>0</v>
      </c>
      <c r="M88" s="98">
        <v>0</v>
      </c>
      <c r="N88" s="19">
        <f t="shared" ref="N88:N90" si="1">PRODUCT(L88*M88/100)</f>
        <v>0</v>
      </c>
      <c r="O88" s="20">
        <f t="shared" ref="O88:O90" si="2">SUM(L88+N88)</f>
        <v>0</v>
      </c>
      <c r="Q88" s="9"/>
    </row>
    <row r="89" spans="1:17" s="2" customFormat="1" ht="34.5" x14ac:dyDescent="0.25">
      <c r="A89" s="21">
        <v>14</v>
      </c>
      <c r="B89" s="78" t="s">
        <v>124</v>
      </c>
      <c r="C89" s="79"/>
      <c r="D89" s="79"/>
      <c r="E89" s="79"/>
      <c r="F89" s="79"/>
      <c r="G89" s="80"/>
      <c r="H89" s="49" t="s">
        <v>135</v>
      </c>
      <c r="I89" s="50"/>
      <c r="J89" s="96">
        <v>0</v>
      </c>
      <c r="K89" s="11">
        <v>10</v>
      </c>
      <c r="L89" s="19">
        <f t="shared" si="0"/>
        <v>0</v>
      </c>
      <c r="M89" s="98">
        <v>0</v>
      </c>
      <c r="N89" s="19">
        <f t="shared" si="1"/>
        <v>0</v>
      </c>
      <c r="O89" s="20">
        <f t="shared" si="2"/>
        <v>0</v>
      </c>
      <c r="Q89" s="9"/>
    </row>
    <row r="90" spans="1:17" s="2" customFormat="1" ht="34.5" x14ac:dyDescent="0.25">
      <c r="A90" s="12">
        <v>15</v>
      </c>
      <c r="B90" s="32" t="s">
        <v>58</v>
      </c>
      <c r="C90" s="33"/>
      <c r="D90" s="33"/>
      <c r="E90" s="33"/>
      <c r="F90" s="33"/>
      <c r="G90" s="34"/>
      <c r="H90" s="47" t="s">
        <v>136</v>
      </c>
      <c r="I90" s="48"/>
      <c r="J90" s="97">
        <v>0</v>
      </c>
      <c r="K90" s="10">
        <v>35</v>
      </c>
      <c r="L90" s="19">
        <f t="shared" si="0"/>
        <v>0</v>
      </c>
      <c r="M90" s="98">
        <v>0</v>
      </c>
      <c r="N90" s="19">
        <f t="shared" si="1"/>
        <v>0</v>
      </c>
      <c r="O90" s="20">
        <f t="shared" si="2"/>
        <v>0</v>
      </c>
      <c r="Q90" s="9"/>
    </row>
    <row r="91" spans="1:17" ht="84.75" customHeight="1" x14ac:dyDescent="0.25">
      <c r="A91" s="21">
        <v>16</v>
      </c>
      <c r="B91" s="32" t="s">
        <v>137</v>
      </c>
      <c r="C91" s="33"/>
      <c r="D91" s="33"/>
      <c r="E91" s="33"/>
      <c r="F91" s="33"/>
      <c r="G91" s="34"/>
      <c r="H91" s="47" t="s">
        <v>138</v>
      </c>
      <c r="I91" s="48"/>
      <c r="J91" s="96">
        <v>0</v>
      </c>
      <c r="K91" s="11">
        <v>40</v>
      </c>
      <c r="L91" s="19">
        <f t="shared" si="0"/>
        <v>0</v>
      </c>
      <c r="M91" s="98">
        <v>0</v>
      </c>
      <c r="N91" s="19">
        <f>PRODUCT(L91*M91/100)</f>
        <v>0</v>
      </c>
      <c r="O91" s="20">
        <f>SUM(L91+N91)</f>
        <v>0</v>
      </c>
      <c r="Q91" s="9"/>
    </row>
    <row r="92" spans="1:17" s="2" customFormat="1" ht="34.5" x14ac:dyDescent="0.25">
      <c r="A92" s="12">
        <v>17</v>
      </c>
      <c r="B92" s="32" t="s">
        <v>63</v>
      </c>
      <c r="C92" s="33"/>
      <c r="D92" s="33"/>
      <c r="E92" s="33"/>
      <c r="F92" s="33"/>
      <c r="G92" s="34"/>
      <c r="H92" s="47" t="s">
        <v>59</v>
      </c>
      <c r="I92" s="48"/>
      <c r="J92" s="97">
        <v>0</v>
      </c>
      <c r="K92" s="10">
        <v>64</v>
      </c>
      <c r="L92" s="19">
        <f t="shared" si="0"/>
        <v>0</v>
      </c>
      <c r="M92" s="98">
        <v>0</v>
      </c>
      <c r="N92" s="19">
        <f t="shared" ref="N92:N93" si="3">PRODUCT(L92*M92/100)</f>
        <v>0</v>
      </c>
      <c r="O92" s="20">
        <f t="shared" ref="O92:O93" si="4">SUM(L92+N92)</f>
        <v>0</v>
      </c>
      <c r="Q92" s="9"/>
    </row>
    <row r="93" spans="1:17" ht="34.5" x14ac:dyDescent="0.25">
      <c r="A93" s="21">
        <v>18</v>
      </c>
      <c r="B93" s="32" t="s">
        <v>145</v>
      </c>
      <c r="C93" s="33"/>
      <c r="D93" s="33"/>
      <c r="E93" s="33"/>
      <c r="F93" s="33"/>
      <c r="G93" s="34"/>
      <c r="H93" s="47" t="s">
        <v>60</v>
      </c>
      <c r="I93" s="48"/>
      <c r="J93" s="96">
        <v>0</v>
      </c>
      <c r="K93" s="11">
        <v>2400</v>
      </c>
      <c r="L93" s="19">
        <f t="shared" si="0"/>
        <v>0</v>
      </c>
      <c r="M93" s="98">
        <v>0</v>
      </c>
      <c r="N93" s="19">
        <f t="shared" si="3"/>
        <v>0</v>
      </c>
      <c r="O93" s="20">
        <f t="shared" si="4"/>
        <v>0</v>
      </c>
      <c r="Q93" s="9"/>
    </row>
    <row r="94" spans="1:17" s="2" customFormat="1" ht="201.75" customHeight="1" x14ac:dyDescent="0.25">
      <c r="A94" s="21">
        <v>19</v>
      </c>
      <c r="B94" s="32" t="s">
        <v>139</v>
      </c>
      <c r="C94" s="33"/>
      <c r="D94" s="33"/>
      <c r="E94" s="33"/>
      <c r="F94" s="33"/>
      <c r="G94" s="34"/>
      <c r="H94" s="47" t="s">
        <v>143</v>
      </c>
      <c r="I94" s="48"/>
      <c r="J94" s="96">
        <v>0</v>
      </c>
      <c r="K94" s="11">
        <v>45</v>
      </c>
      <c r="L94" s="19">
        <f t="shared" si="0"/>
        <v>0</v>
      </c>
      <c r="M94" s="98">
        <v>0</v>
      </c>
      <c r="N94" s="19">
        <f>PRODUCT(L94*M94/100)</f>
        <v>0</v>
      </c>
      <c r="O94" s="20">
        <f>SUM(L94+N94)</f>
        <v>0</v>
      </c>
      <c r="Q94" s="9"/>
    </row>
    <row r="95" spans="1:17" ht="34.5" x14ac:dyDescent="0.25">
      <c r="A95" s="21">
        <v>20</v>
      </c>
      <c r="B95" s="32" t="s">
        <v>144</v>
      </c>
      <c r="C95" s="33"/>
      <c r="D95" s="33"/>
      <c r="E95" s="33"/>
      <c r="F95" s="33"/>
      <c r="G95" s="34"/>
      <c r="H95" s="47" t="s">
        <v>140</v>
      </c>
      <c r="I95" s="48"/>
      <c r="J95" s="96">
        <v>0</v>
      </c>
      <c r="K95" s="11">
        <v>1250</v>
      </c>
      <c r="L95" s="19">
        <f t="shared" si="0"/>
        <v>0</v>
      </c>
      <c r="M95" s="98">
        <v>0</v>
      </c>
      <c r="N95" s="19">
        <f t="shared" ref="N95:N115" si="5">PRODUCT(L95*M95/100)</f>
        <v>0</v>
      </c>
      <c r="O95" s="20">
        <f t="shared" ref="O95:O115" si="6">SUM(L95+N95)</f>
        <v>0</v>
      </c>
      <c r="Q95" s="9"/>
    </row>
    <row r="96" spans="1:17" s="2" customFormat="1" ht="34.5" x14ac:dyDescent="0.25">
      <c r="A96" s="12">
        <v>21</v>
      </c>
      <c r="B96" s="32" t="s">
        <v>129</v>
      </c>
      <c r="C96" s="33"/>
      <c r="D96" s="33"/>
      <c r="E96" s="33"/>
      <c r="F96" s="33"/>
      <c r="G96" s="34"/>
      <c r="H96" s="47" t="s">
        <v>64</v>
      </c>
      <c r="I96" s="48"/>
      <c r="J96" s="97">
        <v>0</v>
      </c>
      <c r="K96" s="10">
        <v>1250</v>
      </c>
      <c r="L96" s="19">
        <f t="shared" si="0"/>
        <v>0</v>
      </c>
      <c r="M96" s="98">
        <v>0</v>
      </c>
      <c r="N96" s="19">
        <f t="shared" si="5"/>
        <v>0</v>
      </c>
      <c r="O96" s="20">
        <f t="shared" si="6"/>
        <v>0</v>
      </c>
    </row>
    <row r="97" spans="1:15" ht="34.5" x14ac:dyDescent="0.25">
      <c r="A97" s="21">
        <v>22</v>
      </c>
      <c r="B97" s="32" t="s">
        <v>66</v>
      </c>
      <c r="C97" s="33"/>
      <c r="D97" s="33"/>
      <c r="E97" s="33"/>
      <c r="F97" s="33"/>
      <c r="G97" s="34"/>
      <c r="H97" s="47" t="s">
        <v>65</v>
      </c>
      <c r="I97" s="48"/>
      <c r="J97" s="96">
        <v>0</v>
      </c>
      <c r="K97" s="11">
        <v>25</v>
      </c>
      <c r="L97" s="19">
        <f t="shared" si="0"/>
        <v>0</v>
      </c>
      <c r="M97" s="98">
        <v>0</v>
      </c>
      <c r="N97" s="19">
        <f t="shared" si="5"/>
        <v>0</v>
      </c>
      <c r="O97" s="20">
        <f t="shared" si="6"/>
        <v>0</v>
      </c>
    </row>
    <row r="98" spans="1:15" s="2" customFormat="1" ht="34.5" x14ac:dyDescent="0.25">
      <c r="A98" s="21">
        <v>23</v>
      </c>
      <c r="B98" s="32" t="s">
        <v>67</v>
      </c>
      <c r="C98" s="33"/>
      <c r="D98" s="33"/>
      <c r="E98" s="33"/>
      <c r="F98" s="33"/>
      <c r="G98" s="34"/>
      <c r="H98" s="47" t="s">
        <v>68</v>
      </c>
      <c r="I98" s="48"/>
      <c r="J98" s="96">
        <v>0</v>
      </c>
      <c r="K98" s="11">
        <v>45</v>
      </c>
      <c r="L98" s="19">
        <f t="shared" si="0"/>
        <v>0</v>
      </c>
      <c r="M98" s="98">
        <v>0</v>
      </c>
      <c r="N98" s="19">
        <f t="shared" si="5"/>
        <v>0</v>
      </c>
      <c r="O98" s="20">
        <f t="shared" si="6"/>
        <v>0</v>
      </c>
    </row>
    <row r="99" spans="1:15" s="2" customFormat="1" ht="34.5" x14ac:dyDescent="0.25">
      <c r="A99" s="21">
        <v>24</v>
      </c>
      <c r="B99" s="44" t="s">
        <v>73</v>
      </c>
      <c r="C99" s="45"/>
      <c r="D99" s="45"/>
      <c r="E99" s="45"/>
      <c r="F99" s="45"/>
      <c r="G99" s="46"/>
      <c r="H99" s="49" t="s">
        <v>72</v>
      </c>
      <c r="I99" s="50"/>
      <c r="J99" s="96">
        <v>0</v>
      </c>
      <c r="K99" s="11">
        <v>200</v>
      </c>
      <c r="L99" s="19">
        <f t="shared" si="0"/>
        <v>0</v>
      </c>
      <c r="M99" s="98">
        <v>0</v>
      </c>
      <c r="N99" s="19">
        <f t="shared" si="5"/>
        <v>0</v>
      </c>
      <c r="O99" s="20">
        <f t="shared" si="6"/>
        <v>0</v>
      </c>
    </row>
    <row r="100" spans="1:15" s="2" customFormat="1" ht="34.5" x14ac:dyDescent="0.25">
      <c r="A100" s="21">
        <v>25</v>
      </c>
      <c r="B100" s="44" t="s">
        <v>130</v>
      </c>
      <c r="C100" s="45"/>
      <c r="D100" s="45"/>
      <c r="E100" s="45"/>
      <c r="F100" s="45"/>
      <c r="G100" s="46"/>
      <c r="H100" s="49" t="s">
        <v>146</v>
      </c>
      <c r="I100" s="50"/>
      <c r="J100" s="96">
        <v>0</v>
      </c>
      <c r="K100" s="11">
        <v>525</v>
      </c>
      <c r="L100" s="19">
        <f t="shared" si="0"/>
        <v>0</v>
      </c>
      <c r="M100" s="98">
        <v>0</v>
      </c>
      <c r="N100" s="19">
        <f t="shared" si="5"/>
        <v>0</v>
      </c>
      <c r="O100" s="20">
        <f t="shared" si="6"/>
        <v>0</v>
      </c>
    </row>
    <row r="101" spans="1:15" s="2" customFormat="1" ht="34.5" x14ac:dyDescent="0.25">
      <c r="A101" s="21">
        <v>26</v>
      </c>
      <c r="B101" s="44" t="s">
        <v>149</v>
      </c>
      <c r="C101" s="45"/>
      <c r="D101" s="45"/>
      <c r="E101" s="45"/>
      <c r="F101" s="45"/>
      <c r="G101" s="46"/>
      <c r="H101" s="49" t="s">
        <v>150</v>
      </c>
      <c r="I101" s="50"/>
      <c r="J101" s="96">
        <v>0</v>
      </c>
      <c r="K101" s="11">
        <v>450</v>
      </c>
      <c r="L101" s="19">
        <f t="shared" si="0"/>
        <v>0</v>
      </c>
      <c r="M101" s="98">
        <v>0</v>
      </c>
      <c r="N101" s="19">
        <f t="shared" si="5"/>
        <v>0</v>
      </c>
      <c r="O101" s="20">
        <f t="shared" si="6"/>
        <v>0</v>
      </c>
    </row>
    <row r="102" spans="1:15" s="2" customFormat="1" ht="34.5" x14ac:dyDescent="0.25">
      <c r="A102" s="29">
        <v>27</v>
      </c>
      <c r="B102" s="51" t="s">
        <v>152</v>
      </c>
      <c r="C102" s="52"/>
      <c r="D102" s="52"/>
      <c r="E102" s="52"/>
      <c r="F102" s="52"/>
      <c r="G102" s="53"/>
      <c r="H102" s="47" t="s">
        <v>151</v>
      </c>
      <c r="I102" s="48"/>
      <c r="J102" s="96">
        <v>0</v>
      </c>
      <c r="K102" s="11">
        <v>225</v>
      </c>
      <c r="L102" s="30">
        <f t="shared" si="0"/>
        <v>0</v>
      </c>
      <c r="M102" s="98">
        <v>0</v>
      </c>
      <c r="N102" s="30">
        <f t="shared" si="5"/>
        <v>0</v>
      </c>
      <c r="O102" s="31">
        <f t="shared" si="6"/>
        <v>0</v>
      </c>
    </row>
    <row r="103" spans="1:15" s="2" customFormat="1" ht="34.5" x14ac:dyDescent="0.25">
      <c r="A103" s="21">
        <v>28</v>
      </c>
      <c r="B103" s="44" t="s">
        <v>77</v>
      </c>
      <c r="C103" s="45"/>
      <c r="D103" s="45"/>
      <c r="E103" s="45"/>
      <c r="F103" s="45"/>
      <c r="G103" s="46"/>
      <c r="H103" s="49" t="s">
        <v>74</v>
      </c>
      <c r="I103" s="50"/>
      <c r="J103" s="96">
        <v>0</v>
      </c>
      <c r="K103" s="11">
        <v>90</v>
      </c>
      <c r="L103" s="19">
        <f t="shared" si="0"/>
        <v>0</v>
      </c>
      <c r="M103" s="98">
        <v>0</v>
      </c>
      <c r="N103" s="19">
        <f t="shared" si="5"/>
        <v>0</v>
      </c>
      <c r="O103" s="20">
        <f t="shared" si="6"/>
        <v>0</v>
      </c>
    </row>
    <row r="104" spans="1:15" s="2" customFormat="1" ht="34.5" x14ac:dyDescent="0.25">
      <c r="A104" s="21">
        <v>29</v>
      </c>
      <c r="B104" s="44" t="s">
        <v>78</v>
      </c>
      <c r="C104" s="45"/>
      <c r="D104" s="45"/>
      <c r="E104" s="45"/>
      <c r="F104" s="45"/>
      <c r="G104" s="46"/>
      <c r="H104" s="49" t="s">
        <v>75</v>
      </c>
      <c r="I104" s="50"/>
      <c r="J104" s="96">
        <v>0</v>
      </c>
      <c r="K104" s="11">
        <v>50</v>
      </c>
      <c r="L104" s="19">
        <f t="shared" si="0"/>
        <v>0</v>
      </c>
      <c r="M104" s="98">
        <v>0</v>
      </c>
      <c r="N104" s="19">
        <f t="shared" si="5"/>
        <v>0</v>
      </c>
      <c r="O104" s="20">
        <f t="shared" si="6"/>
        <v>0</v>
      </c>
    </row>
    <row r="105" spans="1:15" s="2" customFormat="1" ht="34.5" x14ac:dyDescent="0.25">
      <c r="A105" s="21">
        <v>30</v>
      </c>
      <c r="B105" s="44" t="s">
        <v>79</v>
      </c>
      <c r="C105" s="45"/>
      <c r="D105" s="45"/>
      <c r="E105" s="45"/>
      <c r="F105" s="45"/>
      <c r="G105" s="46"/>
      <c r="H105" s="49" t="s">
        <v>76</v>
      </c>
      <c r="I105" s="50"/>
      <c r="J105" s="96">
        <v>0</v>
      </c>
      <c r="K105" s="11">
        <v>35</v>
      </c>
      <c r="L105" s="19">
        <f t="shared" si="0"/>
        <v>0</v>
      </c>
      <c r="M105" s="98">
        <v>0</v>
      </c>
      <c r="N105" s="19">
        <f t="shared" si="5"/>
        <v>0</v>
      </c>
      <c r="O105" s="20">
        <f t="shared" si="6"/>
        <v>0</v>
      </c>
    </row>
    <row r="106" spans="1:15" s="2" customFormat="1" ht="48.75" customHeight="1" x14ac:dyDescent="0.25">
      <c r="A106" s="21">
        <v>31</v>
      </c>
      <c r="B106" s="44" t="s">
        <v>147</v>
      </c>
      <c r="C106" s="45"/>
      <c r="D106" s="45"/>
      <c r="E106" s="45"/>
      <c r="F106" s="45"/>
      <c r="G106" s="46"/>
      <c r="H106" s="49" t="s">
        <v>70</v>
      </c>
      <c r="I106" s="50"/>
      <c r="J106" s="96">
        <v>0</v>
      </c>
      <c r="K106" s="11">
        <v>180</v>
      </c>
      <c r="L106" s="19">
        <f t="shared" si="0"/>
        <v>0</v>
      </c>
      <c r="M106" s="98">
        <v>0</v>
      </c>
      <c r="N106" s="19">
        <f t="shared" si="5"/>
        <v>0</v>
      </c>
      <c r="O106" s="20">
        <f t="shared" si="6"/>
        <v>0</v>
      </c>
    </row>
    <row r="107" spans="1:15" s="2" customFormat="1" ht="48.75" customHeight="1" x14ac:dyDescent="0.25">
      <c r="A107" s="21">
        <v>32</v>
      </c>
      <c r="B107" s="51" t="s">
        <v>80</v>
      </c>
      <c r="C107" s="52"/>
      <c r="D107" s="52"/>
      <c r="E107" s="52"/>
      <c r="F107" s="52"/>
      <c r="G107" s="53"/>
      <c r="H107" s="47" t="s">
        <v>81</v>
      </c>
      <c r="I107" s="48"/>
      <c r="J107" s="96">
        <v>0</v>
      </c>
      <c r="K107" s="11">
        <v>45</v>
      </c>
      <c r="L107" s="19">
        <f t="shared" si="0"/>
        <v>0</v>
      </c>
      <c r="M107" s="98">
        <v>0</v>
      </c>
      <c r="N107" s="19">
        <f t="shared" si="5"/>
        <v>0</v>
      </c>
      <c r="O107" s="20">
        <f t="shared" si="6"/>
        <v>0</v>
      </c>
    </row>
    <row r="108" spans="1:15" s="2" customFormat="1" ht="48.75" customHeight="1" x14ac:dyDescent="0.25">
      <c r="A108" s="21">
        <v>33</v>
      </c>
      <c r="B108" s="51" t="s">
        <v>82</v>
      </c>
      <c r="C108" s="52"/>
      <c r="D108" s="52"/>
      <c r="E108" s="52"/>
      <c r="F108" s="52"/>
      <c r="G108" s="53"/>
      <c r="H108" s="47" t="s">
        <v>83</v>
      </c>
      <c r="I108" s="48"/>
      <c r="J108" s="96">
        <v>0</v>
      </c>
      <c r="K108" s="11">
        <v>40</v>
      </c>
      <c r="L108" s="19">
        <f t="shared" si="0"/>
        <v>0</v>
      </c>
      <c r="M108" s="98">
        <v>0</v>
      </c>
      <c r="N108" s="19">
        <f t="shared" si="5"/>
        <v>0</v>
      </c>
      <c r="O108" s="20">
        <f t="shared" si="6"/>
        <v>0</v>
      </c>
    </row>
    <row r="109" spans="1:15" s="2" customFormat="1" ht="34.5" x14ac:dyDescent="0.25">
      <c r="A109" s="21">
        <v>34</v>
      </c>
      <c r="B109" s="51" t="s">
        <v>84</v>
      </c>
      <c r="C109" s="52"/>
      <c r="D109" s="52"/>
      <c r="E109" s="52"/>
      <c r="F109" s="52"/>
      <c r="G109" s="53"/>
      <c r="H109" s="47" t="s">
        <v>148</v>
      </c>
      <c r="I109" s="48"/>
      <c r="J109" s="96">
        <v>0</v>
      </c>
      <c r="K109" s="11">
        <v>40</v>
      </c>
      <c r="L109" s="19">
        <f t="shared" si="0"/>
        <v>0</v>
      </c>
      <c r="M109" s="98">
        <v>0</v>
      </c>
      <c r="N109" s="19">
        <f t="shared" si="5"/>
        <v>0</v>
      </c>
      <c r="O109" s="20">
        <f t="shared" si="6"/>
        <v>0</v>
      </c>
    </row>
    <row r="110" spans="1:15" ht="34.5" x14ac:dyDescent="0.25">
      <c r="A110" s="21">
        <v>35</v>
      </c>
      <c r="B110" s="32" t="s">
        <v>69</v>
      </c>
      <c r="C110" s="33"/>
      <c r="D110" s="33"/>
      <c r="E110" s="33"/>
      <c r="F110" s="33"/>
      <c r="G110" s="34"/>
      <c r="H110" s="47" t="s">
        <v>61</v>
      </c>
      <c r="I110" s="48"/>
      <c r="J110" s="96">
        <v>0</v>
      </c>
      <c r="K110" s="11">
        <v>25</v>
      </c>
      <c r="L110" s="19">
        <f t="shared" si="0"/>
        <v>0</v>
      </c>
      <c r="M110" s="98">
        <v>0</v>
      </c>
      <c r="N110" s="19">
        <f t="shared" si="5"/>
        <v>0</v>
      </c>
      <c r="O110" s="20">
        <f t="shared" si="6"/>
        <v>0</v>
      </c>
    </row>
    <row r="111" spans="1:15" s="2" customFormat="1" ht="43.5" customHeight="1" x14ac:dyDescent="0.25">
      <c r="A111" s="12">
        <v>36</v>
      </c>
      <c r="B111" s="81" t="s">
        <v>153</v>
      </c>
      <c r="C111" s="81"/>
      <c r="D111" s="81"/>
      <c r="E111" s="81"/>
      <c r="F111" s="81"/>
      <c r="G111" s="81"/>
      <c r="H111" s="82" t="s">
        <v>158</v>
      </c>
      <c r="I111" s="82"/>
      <c r="J111" s="97">
        <v>0</v>
      </c>
      <c r="K111" s="10">
        <v>16</v>
      </c>
      <c r="L111" s="19">
        <f t="shared" si="0"/>
        <v>0</v>
      </c>
      <c r="M111" s="98">
        <v>0</v>
      </c>
      <c r="N111" s="19">
        <f t="shared" si="5"/>
        <v>0</v>
      </c>
      <c r="O111" s="20">
        <f t="shared" si="6"/>
        <v>0</v>
      </c>
    </row>
    <row r="112" spans="1:15" s="2" customFormat="1" ht="48" customHeight="1" x14ac:dyDescent="0.25">
      <c r="A112" s="12">
        <v>37</v>
      </c>
      <c r="B112" s="81" t="s">
        <v>154</v>
      </c>
      <c r="C112" s="81"/>
      <c r="D112" s="81"/>
      <c r="E112" s="81"/>
      <c r="F112" s="81"/>
      <c r="G112" s="81"/>
      <c r="H112" s="82" t="s">
        <v>159</v>
      </c>
      <c r="I112" s="82"/>
      <c r="J112" s="97">
        <v>0</v>
      </c>
      <c r="K112" s="10">
        <v>10</v>
      </c>
      <c r="L112" s="19">
        <f t="shared" si="0"/>
        <v>0</v>
      </c>
      <c r="M112" s="98">
        <v>0</v>
      </c>
      <c r="N112" s="19">
        <f t="shared" si="5"/>
        <v>0</v>
      </c>
      <c r="O112" s="20">
        <f t="shared" si="6"/>
        <v>0</v>
      </c>
    </row>
    <row r="113" spans="1:15" s="2" customFormat="1" ht="48.75" customHeight="1" x14ac:dyDescent="0.25">
      <c r="A113" s="12">
        <v>38</v>
      </c>
      <c r="B113" s="81" t="s">
        <v>155</v>
      </c>
      <c r="C113" s="81"/>
      <c r="D113" s="81"/>
      <c r="E113" s="81"/>
      <c r="F113" s="81"/>
      <c r="G113" s="81"/>
      <c r="H113" s="82" t="s">
        <v>160</v>
      </c>
      <c r="I113" s="82"/>
      <c r="J113" s="97">
        <v>0</v>
      </c>
      <c r="K113" s="10">
        <v>10</v>
      </c>
      <c r="L113" s="19">
        <f t="shared" si="0"/>
        <v>0</v>
      </c>
      <c r="M113" s="98">
        <v>0</v>
      </c>
      <c r="N113" s="19">
        <f t="shared" si="5"/>
        <v>0</v>
      </c>
      <c r="O113" s="20">
        <f t="shared" si="6"/>
        <v>0</v>
      </c>
    </row>
    <row r="114" spans="1:15" s="2" customFormat="1" ht="48.75" customHeight="1" x14ac:dyDescent="0.25">
      <c r="A114" s="12">
        <v>39</v>
      </c>
      <c r="B114" s="81" t="s">
        <v>156</v>
      </c>
      <c r="C114" s="81"/>
      <c r="D114" s="81"/>
      <c r="E114" s="81"/>
      <c r="F114" s="81"/>
      <c r="G114" s="81"/>
      <c r="H114" s="82" t="s">
        <v>161</v>
      </c>
      <c r="I114" s="82"/>
      <c r="J114" s="97">
        <v>0</v>
      </c>
      <c r="K114" s="10">
        <v>4</v>
      </c>
      <c r="L114" s="19">
        <f t="shared" si="0"/>
        <v>0</v>
      </c>
      <c r="M114" s="98">
        <v>0</v>
      </c>
      <c r="N114" s="19">
        <f t="shared" si="5"/>
        <v>0</v>
      </c>
      <c r="O114" s="20">
        <f t="shared" si="6"/>
        <v>0</v>
      </c>
    </row>
    <row r="115" spans="1:15" ht="46.5" customHeight="1" thickBot="1" x14ac:dyDescent="0.3">
      <c r="A115" s="21">
        <v>40</v>
      </c>
      <c r="B115" s="77" t="s">
        <v>157</v>
      </c>
      <c r="C115" s="77"/>
      <c r="D115" s="77"/>
      <c r="E115" s="77"/>
      <c r="F115" s="77"/>
      <c r="G115" s="77"/>
      <c r="H115" s="83" t="s">
        <v>162</v>
      </c>
      <c r="I115" s="83"/>
      <c r="J115" s="96">
        <v>0</v>
      </c>
      <c r="K115" s="11">
        <v>5</v>
      </c>
      <c r="L115" s="19">
        <f t="shared" si="0"/>
        <v>0</v>
      </c>
      <c r="M115" s="98">
        <v>0</v>
      </c>
      <c r="N115" s="19">
        <f t="shared" si="5"/>
        <v>0</v>
      </c>
      <c r="O115" s="20">
        <f t="shared" si="6"/>
        <v>0</v>
      </c>
    </row>
    <row r="116" spans="1:15" s="2" customFormat="1" ht="22.5" customHeight="1" thickBot="1" x14ac:dyDescent="0.3">
      <c r="A116" s="66" t="s">
        <v>131</v>
      </c>
      <c r="B116" s="67"/>
      <c r="C116" s="67"/>
      <c r="D116" s="67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68"/>
    </row>
    <row r="117" spans="1:15" ht="12" thickBot="1" x14ac:dyDescent="0.3">
      <c r="K117" s="13" t="s">
        <v>85</v>
      </c>
      <c r="L117" s="14">
        <f>SUM(L4+L10+L17+L23+L29+L36+L43+L48+L59+L70+L79+L87+L88+L89+L90+L91+L92+L93+L94+L95+L96+L97+L98+L99+L100+L101+L102+L103+L104+L105+L106+L107+L108+L109+L110+L111+L112+L113+L114+L115)</f>
        <v>0</v>
      </c>
      <c r="M117" s="28"/>
      <c r="N117" s="14">
        <f>SUM(N4+N10+N17+N23+N29+N36+N43+N48+N59+N70+N79+N87+N88+N89+N90+N91+N92+N93+N94+N95+N96+N97+N98+N99+N100+N101+N102+N103+N104+N105+N106+N107+N108+N109+N110+N111+N112+N113+N114+N115)</f>
        <v>0</v>
      </c>
      <c r="O117" s="15">
        <f>SUM(O4+O10+O17+O23+O29+O36+O43+O48+O59+O70+O79+O87+O88+O89+O90+O91+O92+O93+O94+O95+O96+O97+O98+O99+O100+O101+O102+O103+O104+O105+O106+O107+O108+O109+O110+O111+O112+O113+O114+O115)</f>
        <v>0</v>
      </c>
    </row>
  </sheetData>
  <sheetProtection algorithmName="SHA-512" hashValue="N/qBQGj5N1QwfGt+BWHB5eI8Wmjd7y4xJaR9Ef4hyp1qYEvsCFcdqN9eLBFZATZqeEHo/BeogT8RjoyPKWBJpg==" saltValue="HJs7WBW12gHn9hjkM+1X6Q==" spinCount="100000" sheet="1" objects="1" scenarios="1"/>
  <mergeCells count="211">
    <mergeCell ref="E48:E58"/>
    <mergeCell ref="H48:H58"/>
    <mergeCell ref="I48:I58"/>
    <mergeCell ref="A70:A77"/>
    <mergeCell ref="E23:E28"/>
    <mergeCell ref="A35:O35"/>
    <mergeCell ref="M23:M28"/>
    <mergeCell ref="M36:M41"/>
    <mergeCell ref="M29:M34"/>
    <mergeCell ref="I36:I41"/>
    <mergeCell ref="J36:J41"/>
    <mergeCell ref="K36:K41"/>
    <mergeCell ref="L36:L41"/>
    <mergeCell ref="N36:N41"/>
    <mergeCell ref="O36:O41"/>
    <mergeCell ref="J23:J28"/>
    <mergeCell ref="K23:K28"/>
    <mergeCell ref="A23:A28"/>
    <mergeCell ref="B23:B28"/>
    <mergeCell ref="C23:C28"/>
    <mergeCell ref="D23:D28"/>
    <mergeCell ref="J43:J47"/>
    <mergeCell ref="K43:K47"/>
    <mergeCell ref="L43:L47"/>
    <mergeCell ref="N43:N47"/>
    <mergeCell ref="O43:O47"/>
    <mergeCell ref="M43:M47"/>
    <mergeCell ref="J59:J69"/>
    <mergeCell ref="J10:J15"/>
    <mergeCell ref="J48:J58"/>
    <mergeCell ref="A36:A41"/>
    <mergeCell ref="B36:B41"/>
    <mergeCell ref="C36:C41"/>
    <mergeCell ref="D36:D41"/>
    <mergeCell ref="E36:E41"/>
    <mergeCell ref="H110:I110"/>
    <mergeCell ref="H115:I115"/>
    <mergeCell ref="A10:A15"/>
    <mergeCell ref="B10:B15"/>
    <mergeCell ref="C10:C15"/>
    <mergeCell ref="D10:D15"/>
    <mergeCell ref="E10:E15"/>
    <mergeCell ref="I10:I15"/>
    <mergeCell ref="H10:H15"/>
    <mergeCell ref="A78:O78"/>
    <mergeCell ref="B87:G87"/>
    <mergeCell ref="H87:I87"/>
    <mergeCell ref="A85:O85"/>
    <mergeCell ref="B88:G88"/>
    <mergeCell ref="H88:I88"/>
    <mergeCell ref="M48:M58"/>
    <mergeCell ref="M59:M69"/>
    <mergeCell ref="M70:M77"/>
    <mergeCell ref="M79:M84"/>
    <mergeCell ref="A48:A58"/>
    <mergeCell ref="B48:B58"/>
    <mergeCell ref="C48:C58"/>
    <mergeCell ref="D48:D58"/>
    <mergeCell ref="A116:O116"/>
    <mergeCell ref="B90:G90"/>
    <mergeCell ref="H90:I90"/>
    <mergeCell ref="B89:G89"/>
    <mergeCell ref="H89:I89"/>
    <mergeCell ref="A79:A84"/>
    <mergeCell ref="B79:B84"/>
    <mergeCell ref="C79:C84"/>
    <mergeCell ref="D79:D84"/>
    <mergeCell ref="E79:E84"/>
    <mergeCell ref="B114:G114"/>
    <mergeCell ref="H114:I114"/>
    <mergeCell ref="B113:G113"/>
    <mergeCell ref="H113:I113"/>
    <mergeCell ref="B112:G112"/>
    <mergeCell ref="H112:I112"/>
    <mergeCell ref="B111:G111"/>
    <mergeCell ref="H111:I111"/>
    <mergeCell ref="H79:H84"/>
    <mergeCell ref="I79:I84"/>
    <mergeCell ref="J79:J84"/>
    <mergeCell ref="B115:G115"/>
    <mergeCell ref="B96:G96"/>
    <mergeCell ref="H96:I96"/>
    <mergeCell ref="M10:M15"/>
    <mergeCell ref="O70:O77"/>
    <mergeCell ref="K59:K69"/>
    <mergeCell ref="L59:L69"/>
    <mergeCell ref="N59:N69"/>
    <mergeCell ref="O59:O69"/>
    <mergeCell ref="K10:K15"/>
    <mergeCell ref="A42:O42"/>
    <mergeCell ref="A43:A47"/>
    <mergeCell ref="B43:B47"/>
    <mergeCell ref="C43:C47"/>
    <mergeCell ref="D43:D47"/>
    <mergeCell ref="E43:E47"/>
    <mergeCell ref="H43:H47"/>
    <mergeCell ref="I43:I47"/>
    <mergeCell ref="O17:O22"/>
    <mergeCell ref="L23:L28"/>
    <mergeCell ref="N23:N28"/>
    <mergeCell ref="O23:O28"/>
    <mergeCell ref="H23:H28"/>
    <mergeCell ref="A59:A69"/>
    <mergeCell ref="B59:B69"/>
    <mergeCell ref="C59:C69"/>
    <mergeCell ref="D59:D69"/>
    <mergeCell ref="E59:E69"/>
    <mergeCell ref="H59:H69"/>
    <mergeCell ref="I59:I69"/>
    <mergeCell ref="I70:I77"/>
    <mergeCell ref="J70:J77"/>
    <mergeCell ref="B70:B77"/>
    <mergeCell ref="C70:C77"/>
    <mergeCell ref="D70:D77"/>
    <mergeCell ref="E70:E77"/>
    <mergeCell ref="H70:H77"/>
    <mergeCell ref="A1:O1"/>
    <mergeCell ref="F3:G3"/>
    <mergeCell ref="A4:A9"/>
    <mergeCell ref="B4:B9"/>
    <mergeCell ref="D4:D9"/>
    <mergeCell ref="E4:E9"/>
    <mergeCell ref="N4:N9"/>
    <mergeCell ref="O4:O9"/>
    <mergeCell ref="C4:C9"/>
    <mergeCell ref="H4:H9"/>
    <mergeCell ref="I4:I9"/>
    <mergeCell ref="J4:J9"/>
    <mergeCell ref="K4:K9"/>
    <mergeCell ref="L4:L9"/>
    <mergeCell ref="I23:I28"/>
    <mergeCell ref="L10:L15"/>
    <mergeCell ref="N10:N15"/>
    <mergeCell ref="O10:O15"/>
    <mergeCell ref="M4:M9"/>
    <mergeCell ref="K48:K58"/>
    <mergeCell ref="L48:L58"/>
    <mergeCell ref="N48:N58"/>
    <mergeCell ref="O48:O58"/>
    <mergeCell ref="A16:O16"/>
    <mergeCell ref="A29:A34"/>
    <mergeCell ref="B29:B34"/>
    <mergeCell ref="C29:C34"/>
    <mergeCell ref="D29:D34"/>
    <mergeCell ref="E29:E34"/>
    <mergeCell ref="H29:H34"/>
    <mergeCell ref="I29:I34"/>
    <mergeCell ref="J29:J34"/>
    <mergeCell ref="K29:K34"/>
    <mergeCell ref="L29:L34"/>
    <mergeCell ref="N29:N34"/>
    <mergeCell ref="O29:O34"/>
    <mergeCell ref="A17:A22"/>
    <mergeCell ref="B17:B22"/>
    <mergeCell ref="K79:K84"/>
    <mergeCell ref="L79:L84"/>
    <mergeCell ref="N79:N84"/>
    <mergeCell ref="O79:O84"/>
    <mergeCell ref="K70:K77"/>
    <mergeCell ref="L70:L77"/>
    <mergeCell ref="N70:N77"/>
    <mergeCell ref="B108:G108"/>
    <mergeCell ref="H108:I108"/>
    <mergeCell ref="B104:G104"/>
    <mergeCell ref="B105:G105"/>
    <mergeCell ref="B97:G97"/>
    <mergeCell ref="B91:G91"/>
    <mergeCell ref="B92:G92"/>
    <mergeCell ref="B93:G93"/>
    <mergeCell ref="B94:G94"/>
    <mergeCell ref="H91:I91"/>
    <mergeCell ref="H92:I92"/>
    <mergeCell ref="H93:I93"/>
    <mergeCell ref="H94:I94"/>
    <mergeCell ref="H95:I95"/>
    <mergeCell ref="B95:G95"/>
    <mergeCell ref="B102:G102"/>
    <mergeCell ref="H102:I102"/>
    <mergeCell ref="C17:C22"/>
    <mergeCell ref="D17:D22"/>
    <mergeCell ref="E17:E22"/>
    <mergeCell ref="H17:H22"/>
    <mergeCell ref="I17:I22"/>
    <mergeCell ref="J17:J22"/>
    <mergeCell ref="M17:M22"/>
    <mergeCell ref="K17:K22"/>
    <mergeCell ref="N17:N22"/>
    <mergeCell ref="B110:G110"/>
    <mergeCell ref="H86:I86"/>
    <mergeCell ref="B86:G86"/>
    <mergeCell ref="H36:H41"/>
    <mergeCell ref="L17:L22"/>
    <mergeCell ref="B98:G98"/>
    <mergeCell ref="B99:G99"/>
    <mergeCell ref="H97:I97"/>
    <mergeCell ref="H98:I98"/>
    <mergeCell ref="H99:I99"/>
    <mergeCell ref="B109:G109"/>
    <mergeCell ref="H109:I109"/>
    <mergeCell ref="B100:G100"/>
    <mergeCell ref="H100:I100"/>
    <mergeCell ref="B101:G101"/>
    <mergeCell ref="H101:I101"/>
    <mergeCell ref="B103:G103"/>
    <mergeCell ref="H103:I103"/>
    <mergeCell ref="B106:G106"/>
    <mergeCell ref="H106:I106"/>
    <mergeCell ref="H104:I104"/>
    <mergeCell ref="H105:I105"/>
    <mergeCell ref="B107:G107"/>
    <mergeCell ref="H107:I107"/>
  </mergeCells>
  <pageMargins left="0.25" right="0.25" top="0.75" bottom="0.75" header="0.3" footer="0.3"/>
  <pageSetup paperSize="8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D2F173691F56D40B6CD2121674DF28C" ma:contentTypeVersion="" ma:contentTypeDescription="Vytvoří nový dokument" ma:contentTypeScope="" ma:versionID="cf9ffc0df255a9440913dfb8fcc79f97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55225AE-183D-4C63-8811-D91BD5318EC8}">
  <ds:schemaRefs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7A10228-6767-40AE-8B36-1BB711B461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77FEEF-0B6F-4A57-BF1F-CC9DF1B46D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Seifert Jakub</dc:creator>
  <cp:lastModifiedBy>Uživatel</cp:lastModifiedBy>
  <cp:lastPrinted>2019-04-16T13:40:03Z</cp:lastPrinted>
  <dcterms:created xsi:type="dcterms:W3CDTF">2018-03-14T06:46:15Z</dcterms:created>
  <dcterms:modified xsi:type="dcterms:W3CDTF">2019-06-11T14:11:13Z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0x010100FD2F173691F56D40B6CD2121674DF28C</vt:lpwstr>
  </property>
</Properties>
</file>