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170" yWindow="450" windowWidth="26985" windowHeight="10365"/>
  </bookViews>
  <sheets>
    <sheet name="Cenová specifikace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7" i="1" l="1"/>
  <c r="S17" i="1" s="1"/>
  <c r="E17" i="1" l="1"/>
  <c r="P13" i="1" l="1"/>
  <c r="S13" i="1" s="1"/>
  <c r="P12" i="1"/>
  <c r="S12" i="1" s="1"/>
  <c r="P11" i="1"/>
  <c r="S11" i="1" s="1"/>
  <c r="P10" i="1"/>
  <c r="S10" i="1" s="1"/>
  <c r="P9" i="1"/>
  <c r="S9" i="1" s="1"/>
  <c r="R8" i="1"/>
  <c r="Q8" i="1"/>
  <c r="P8" i="1"/>
  <c r="R7" i="1"/>
  <c r="Q7" i="1"/>
  <c r="P7" i="1"/>
  <c r="R6" i="1"/>
  <c r="Q6" i="1"/>
  <c r="P6" i="1"/>
  <c r="R5" i="1"/>
  <c r="Q5" i="1"/>
  <c r="P5" i="1"/>
  <c r="R4" i="1"/>
  <c r="Q4" i="1"/>
  <c r="P4" i="1"/>
  <c r="R3" i="1"/>
  <c r="Q3" i="1"/>
  <c r="P3" i="1"/>
  <c r="R2" i="1"/>
  <c r="Q2" i="1"/>
  <c r="P2" i="1"/>
  <c r="S2" i="1" s="1"/>
  <c r="S5" i="1" l="1"/>
  <c r="S7" i="1"/>
  <c r="S6" i="1"/>
  <c r="S4" i="1"/>
  <c r="S8" i="1"/>
  <c r="S3" i="1"/>
  <c r="S14" i="1" l="1"/>
  <c r="S20" i="1" s="1"/>
  <c r="S22" i="1" l="1"/>
  <c r="S23" i="1" s="1"/>
  <c r="S25" i="1" s="1"/>
  <c r="S24" i="1"/>
</calcChain>
</file>

<file path=xl/sharedStrings.xml><?xml version="1.0" encoding="utf-8"?>
<sst xmlns="http://schemas.openxmlformats.org/spreadsheetml/2006/main" count="52" uniqueCount="51">
  <si>
    <t>MFP A3 Color</t>
  </si>
  <si>
    <t>MFP A4 Color</t>
  </si>
  <si>
    <t>MFP A4 BW</t>
  </si>
  <si>
    <t>Printer A4 BW</t>
  </si>
  <si>
    <t>Printer A4 BW H</t>
  </si>
  <si>
    <t>MFP A4 Color S</t>
  </si>
  <si>
    <t>MFP A3 Color CC</t>
  </si>
  <si>
    <t>Tiskový server</t>
  </si>
  <si>
    <t>Název nabízeného modelu
(produktové číslo)</t>
  </si>
  <si>
    <t>Finisher k MFP A3 Color</t>
  </si>
  <si>
    <t>Finisher k MFP A4 Color</t>
  </si>
  <si>
    <t>Fax k MFP A3 Color</t>
  </si>
  <si>
    <t>Fax k MFP A4 BW</t>
  </si>
  <si>
    <t>Označení zařízení
(parametry jsou uvedeny v ZD)</t>
  </si>
  <si>
    <t>Kategorie zařízení</t>
  </si>
  <si>
    <t>Počet zařízení
(ks)</t>
  </si>
  <si>
    <t>Cena celkem za měsíční pronájem zařízení (Kč bez DPH)</t>
  </si>
  <si>
    <t>Cena celkem za měsíční objem tisků (Kč bez DPH)</t>
  </si>
  <si>
    <t>Cena celkem za měsíční dodávku papíru (Kč bez DPH)</t>
  </si>
  <si>
    <t>Cena za 1 stranu A3 černobíle</t>
  </si>
  <si>
    <t>Cena za 1 stranu A3 barevně</t>
  </si>
  <si>
    <t>Cena za 1 stranu A4 černobíle</t>
  </si>
  <si>
    <t>Cena za 1 stranu A4 barevně</t>
  </si>
  <si>
    <t>papír A3
(1 list)</t>
  </si>
  <si>
    <t>papír A4
(1 list)</t>
  </si>
  <si>
    <t>Počet stran A3 černobíle (ks)</t>
  </si>
  <si>
    <t>Počet stran A3 barevně (ks)</t>
  </si>
  <si>
    <t>Počet stran A4 černobíle (ks)</t>
  </si>
  <si>
    <t>Počet stran A4 barevně (ks)</t>
  </si>
  <si>
    <t>Cena služeb za měsíc celkem
(Kč bez DPH)</t>
  </si>
  <si>
    <t>Celkové měsíční náklady (Kč bez DPH)</t>
  </si>
  <si>
    <t>Položka</t>
  </si>
  <si>
    <t>Služby podle kapitoly I., odstavec 2 c) smlouvy</t>
  </si>
  <si>
    <t>cena za 1 prac. den
(Kč bez DPH)</t>
  </si>
  <si>
    <t>cena za 1 prac. hodinu
(Kč bez DPH)</t>
  </si>
  <si>
    <t>Cena za měsíční pronájem zařízení
(Kč bez DPH)</t>
  </si>
  <si>
    <t>cena služeb za 1 měsíc
(Kč bez DPH)
(průměrná hodnota)</t>
  </si>
  <si>
    <t>předpokládaný počet pracovních dní za 1 měsíc (průměr)</t>
  </si>
  <si>
    <t>Poznámky:</t>
  </si>
  <si>
    <t>Počty zařízení ve sloupečku D, jsou předpokládaná množství jednotlivých typů zařízení, která budou dodána ihned po podpisu smlouvy na začátku smluvního vztahu.</t>
  </si>
  <si>
    <t>V průběhu trvání smluvního vztahu se mohou hodnoty počtu zařízení, výtisků a pracovních hodin měnit podle aktuálních potřeb zadavatele a v souladu s podmínkami uvedenými ve smlouvě.</t>
  </si>
  <si>
    <t>Všechny hodnoty týkající se počtu jednotlivých zařízení, počtu výtisků a počtu pracovních hodin, jsou založeny na aktuálních potřebách k datu zahájení zadávacího řízení a slouží ke stanovení nabídkových cen a vyhodnocení nabídek.</t>
  </si>
  <si>
    <t>Počty vytištěných stran odpovídají měsíčnímu průměru výtisků vypočtených za období posledních 2 let.</t>
  </si>
  <si>
    <t>Celkové měsíční náklady včetně služeb podle kapitoly I., odstavec 2 c) smlouvy (v Kč bez DPH)</t>
  </si>
  <si>
    <t>CENA ZA CELOU DOBU PLNĚNÍ (48 měsíců) BEZ DPH - NABÍDKOVÁ CENA</t>
  </si>
  <si>
    <t xml:space="preserve">Výše DPH v procentech </t>
  </si>
  <si>
    <t>CENA ZA CELOU DOBU PLNĚNÍ (48 měsíců) VČETNĚ  DPH</t>
  </si>
  <si>
    <t>REKAPITULACE:</t>
  </si>
  <si>
    <t>Celkové měsíční náklady včetně služeb podle kapitoly I., odstavec 2 c) smlouvy (v Kč včetně DPH)</t>
  </si>
  <si>
    <t>Výše DPH v Kč</t>
  </si>
  <si>
    <t>Účastník vyplní pouze zeleně označená pole.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</si>
</sst>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Kč&quot;_-;\-* #,##0.00\ &quot;Kč&quot;_-;_-* &quot;-&quot;??\ &quot;Kč&quot;_-;_-@_-"/>
    <numFmt numFmtId="164" formatCode="#,##0\ &quot;Kč&quot;"/>
    <numFmt numFmtId="165" formatCode="#,##0.00\ &quot;Kč&quot;"/>
    <numFmt numFmtId="166" formatCode="#,##0.00\ _K_č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8">
    <xf numFmtId="0" fontId="0" fillId="0" borderId="0" xfId="0"/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3" fontId="4" fillId="0" borderId="1" xfId="0" applyNumberFormat="1" applyFont="1" applyFill="1" applyBorder="1" applyAlignment="1">
      <alignment horizontal="center"/>
    </xf>
    <xf numFmtId="3" fontId="4" fillId="0" borderId="1" xfId="0" applyNumberFormat="1" applyFont="1" applyFill="1" applyBorder="1" applyAlignment="1"/>
    <xf numFmtId="3" fontId="0" fillId="0" borderId="0" xfId="0" applyNumberFormat="1"/>
    <xf numFmtId="0" fontId="4" fillId="3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top" wrapText="1"/>
    </xf>
    <xf numFmtId="3" fontId="3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0" fillId="0" borderId="0" xfId="0" applyAlignment="1">
      <alignment vertical="top"/>
    </xf>
    <xf numFmtId="0" fontId="2" fillId="0" borderId="2" xfId="0" applyFont="1" applyBorder="1"/>
    <xf numFmtId="0" fontId="2" fillId="0" borderId="3" xfId="0" applyFont="1" applyBorder="1"/>
    <xf numFmtId="3" fontId="2" fillId="0" borderId="3" xfId="0" applyNumberFormat="1" applyFont="1" applyBorder="1"/>
    <xf numFmtId="164" fontId="3" fillId="2" borderId="1" xfId="0" applyNumberFormat="1" applyFont="1" applyFill="1" applyBorder="1" applyAlignment="1">
      <alignment horizontal="center" vertical="top" wrapText="1"/>
    </xf>
    <xf numFmtId="164" fontId="2" fillId="0" borderId="3" xfId="0" applyNumberFormat="1" applyFont="1" applyBorder="1"/>
    <xf numFmtId="164" fontId="0" fillId="0" borderId="0" xfId="0" applyNumberFormat="1"/>
    <xf numFmtId="164" fontId="4" fillId="3" borderId="1" xfId="1" applyNumberFormat="1" applyFont="1" applyFill="1" applyBorder="1" applyAlignment="1">
      <alignment horizontal="right" vertical="center"/>
    </xf>
    <xf numFmtId="164" fontId="4" fillId="3" borderId="1" xfId="0" applyNumberFormat="1" applyFont="1" applyFill="1" applyBorder="1" applyAlignment="1">
      <alignment horizontal="right" vertical="center"/>
    </xf>
    <xf numFmtId="165" fontId="3" fillId="2" borderId="1" xfId="0" applyNumberFormat="1" applyFont="1" applyFill="1" applyBorder="1" applyAlignment="1">
      <alignment horizontal="center" vertical="top" wrapText="1"/>
    </xf>
    <xf numFmtId="165" fontId="4" fillId="3" borderId="1" xfId="0" applyNumberFormat="1" applyFont="1" applyFill="1" applyBorder="1" applyAlignment="1">
      <alignment horizontal="right" vertical="center"/>
    </xf>
    <xf numFmtId="165" fontId="2" fillId="0" borderId="3" xfId="0" applyNumberFormat="1" applyFont="1" applyBorder="1"/>
    <xf numFmtId="165" fontId="0" fillId="0" borderId="0" xfId="0" applyNumberFormat="1"/>
    <xf numFmtId="165" fontId="0" fillId="0" borderId="1" xfId="0" applyNumberFormat="1" applyBorder="1"/>
    <xf numFmtId="3" fontId="0" fillId="2" borderId="5" xfId="0" applyNumberFormat="1" applyFill="1" applyBorder="1"/>
    <xf numFmtId="3" fontId="0" fillId="2" borderId="6" xfId="0" applyNumberFormat="1" applyFill="1" applyBorder="1"/>
    <xf numFmtId="164" fontId="0" fillId="2" borderId="6" xfId="0" applyNumberFormat="1" applyFill="1" applyBorder="1"/>
    <xf numFmtId="164" fontId="0" fillId="2" borderId="7" xfId="0" applyNumberFormat="1" applyFill="1" applyBorder="1"/>
    <xf numFmtId="3" fontId="0" fillId="0" borderId="2" xfId="0" applyNumberFormat="1" applyBorder="1"/>
    <xf numFmtId="3" fontId="0" fillId="0" borderId="3" xfId="0" applyNumberFormat="1" applyBorder="1"/>
    <xf numFmtId="164" fontId="0" fillId="0" borderId="3" xfId="0" applyNumberFormat="1" applyBorder="1"/>
    <xf numFmtId="164" fontId="0" fillId="0" borderId="4" xfId="0" applyNumberFormat="1" applyBorder="1"/>
    <xf numFmtId="0" fontId="0" fillId="0" borderId="3" xfId="0" applyBorder="1"/>
    <xf numFmtId="165" fontId="0" fillId="0" borderId="3" xfId="0" applyNumberFormat="1" applyBorder="1"/>
    <xf numFmtId="164" fontId="4" fillId="0" borderId="3" xfId="0" applyNumberFormat="1" applyFont="1" applyFill="1" applyBorder="1" applyAlignment="1"/>
    <xf numFmtId="165" fontId="4" fillId="0" borderId="1" xfId="0" applyNumberFormat="1" applyFont="1" applyFill="1" applyBorder="1" applyAlignment="1">
      <alignment horizontal="right"/>
    </xf>
    <xf numFmtId="165" fontId="4" fillId="0" borderId="1" xfId="0" applyNumberFormat="1" applyFont="1" applyFill="1" applyBorder="1" applyAlignment="1">
      <alignment horizontal="right" vertical="center"/>
    </xf>
    <xf numFmtId="0" fontId="5" fillId="0" borderId="0" xfId="0" applyFont="1"/>
    <xf numFmtId="0" fontId="0" fillId="0" borderId="0" xfId="0" applyBorder="1" applyAlignment="1"/>
    <xf numFmtId="0" fontId="0" fillId="0" borderId="0" xfId="0" applyFont="1"/>
    <xf numFmtId="0" fontId="2" fillId="0" borderId="0" xfId="0" applyFont="1"/>
    <xf numFmtId="165" fontId="4" fillId="0" borderId="1" xfId="0" applyNumberFormat="1" applyFont="1" applyFill="1" applyBorder="1" applyAlignment="1"/>
    <xf numFmtId="165" fontId="4" fillId="0" borderId="1" xfId="0" applyNumberFormat="1" applyFont="1" applyFill="1" applyBorder="1" applyAlignment="1">
      <alignment horizontal="center"/>
    </xf>
    <xf numFmtId="165" fontId="2" fillId="0" borderId="4" xfId="0" applyNumberFormat="1" applyFont="1" applyBorder="1"/>
    <xf numFmtId="165" fontId="0" fillId="0" borderId="1" xfId="0" applyNumberFormat="1" applyFont="1" applyBorder="1"/>
    <xf numFmtId="166" fontId="0" fillId="0" borderId="1" xfId="0" applyNumberFormat="1" applyBorder="1"/>
    <xf numFmtId="166" fontId="0" fillId="0" borderId="0" xfId="0" applyNumberFormat="1"/>
    <xf numFmtId="165" fontId="2" fillId="0" borderId="9" xfId="0" applyNumberFormat="1" applyFont="1" applyFill="1" applyBorder="1"/>
    <xf numFmtId="165" fontId="2" fillId="0" borderId="11" xfId="0" applyNumberFormat="1" applyFont="1" applyBorder="1"/>
    <xf numFmtId="165" fontId="0" fillId="4" borderId="9" xfId="0" applyNumberFormat="1" applyFill="1" applyBorder="1"/>
    <xf numFmtId="165" fontId="0" fillId="0" borderId="12" xfId="0" applyNumberFormat="1" applyBorder="1"/>
    <xf numFmtId="166" fontId="2" fillId="0" borderId="11" xfId="0" applyNumberFormat="1" applyFont="1" applyFill="1" applyBorder="1"/>
    <xf numFmtId="10" fontId="2" fillId="3" borderId="13" xfId="0" applyNumberFormat="1" applyFont="1" applyFill="1" applyBorder="1"/>
    <xf numFmtId="0" fontId="0" fillId="0" borderId="16" xfId="0" applyFont="1" applyBorder="1" applyAlignment="1"/>
    <xf numFmtId="0" fontId="0" fillId="0" borderId="1" xfId="0" applyFont="1" applyBorder="1" applyAlignment="1"/>
    <xf numFmtId="0" fontId="0" fillId="0" borderId="19" xfId="0" applyFont="1" applyBorder="1" applyAlignment="1"/>
    <xf numFmtId="0" fontId="0" fillId="0" borderId="8" xfId="0" applyFont="1" applyBorder="1" applyAlignment="1"/>
    <xf numFmtId="0" fontId="0" fillId="4" borderId="14" xfId="0" applyFill="1" applyBorder="1" applyAlignment="1"/>
    <xf numFmtId="0" fontId="0" fillId="4" borderId="15" xfId="0" applyFill="1" applyBorder="1" applyAlignment="1"/>
    <xf numFmtId="0" fontId="0" fillId="0" borderId="14" xfId="0" applyFont="1" applyBorder="1" applyAlignment="1"/>
    <xf numFmtId="0" fontId="0" fillId="0" borderId="15" xfId="0" applyFont="1" applyBorder="1" applyAlignment="1"/>
    <xf numFmtId="0" fontId="0" fillId="0" borderId="17" xfId="0" applyBorder="1" applyAlignment="1"/>
    <xf numFmtId="0" fontId="0" fillId="0" borderId="18" xfId="0" applyBorder="1" applyAlignment="1"/>
    <xf numFmtId="0" fontId="0" fillId="0" borderId="10" xfId="0" applyFont="1" applyBorder="1" applyAlignment="1"/>
    <xf numFmtId="0" fontId="0" fillId="0" borderId="6" xfId="0" applyBorder="1" applyAlignment="1"/>
    <xf numFmtId="0" fontId="0" fillId="0" borderId="7" xfId="0" applyBorder="1" applyAlignment="1"/>
    <xf numFmtId="0" fontId="3" fillId="2" borderId="1" xfId="0" applyFont="1" applyFill="1" applyBorder="1" applyAlignment="1">
      <alignment horizontal="center" vertical="top" wrapText="1"/>
    </xf>
    <xf numFmtId="165" fontId="4" fillId="0" borderId="5" xfId="1" applyNumberFormat="1" applyFont="1" applyFill="1" applyBorder="1" applyAlignment="1">
      <alignment horizontal="right" vertical="center"/>
    </xf>
    <xf numFmtId="165" fontId="4" fillId="0" borderId="6" xfId="1" applyNumberFormat="1" applyFont="1" applyFill="1" applyBorder="1" applyAlignment="1">
      <alignment horizontal="right" vertical="center"/>
    </xf>
    <xf numFmtId="165" fontId="4" fillId="0" borderId="7" xfId="1" applyNumberFormat="1" applyFont="1" applyFill="1" applyBorder="1" applyAlignment="1">
      <alignment horizontal="right" vertical="center"/>
    </xf>
    <xf numFmtId="0" fontId="3" fillId="2" borderId="5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left" vertical="top" wrapText="1"/>
    </xf>
    <xf numFmtId="0" fontId="3" fillId="2" borderId="6" xfId="0" applyFont="1" applyFill="1" applyBorder="1" applyAlignment="1">
      <alignment horizontal="left" vertical="top" wrapText="1"/>
    </xf>
    <xf numFmtId="0" fontId="3" fillId="2" borderId="7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left"/>
    </xf>
    <xf numFmtId="165" fontId="4" fillId="3" borderId="1" xfId="1" applyNumberFormat="1" applyFont="1" applyFill="1" applyBorder="1" applyAlignment="1">
      <alignment horizontal="right" vertical="center"/>
    </xf>
    <xf numFmtId="2" fontId="0" fillId="0" borderId="1" xfId="0" applyNumberFormat="1" applyBorder="1" applyAlignment="1">
      <alignment horizont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2"/>
  <sheetViews>
    <sheetView tabSelected="1" zoomScale="90" zoomScaleNormal="90" workbookViewId="0">
      <selection activeCell="A28" sqref="A28"/>
    </sheetView>
  </sheetViews>
  <sheetFormatPr defaultRowHeight="15" x14ac:dyDescent="0.25"/>
  <cols>
    <col min="1" max="1" width="9.5703125" bestFit="1" customWidth="1"/>
    <col min="2" max="2" width="28.140625" bestFit="1" customWidth="1"/>
    <col min="3" max="3" width="22.28515625" customWidth="1"/>
    <col min="4" max="4" width="7.85546875" style="5" bestFit="1" customWidth="1"/>
    <col min="5" max="5" width="19.85546875" style="16" customWidth="1"/>
    <col min="6" max="9" width="9.5703125" style="22" customWidth="1"/>
    <col min="10" max="11" width="7.5703125" style="22" customWidth="1"/>
    <col min="12" max="15" width="12.42578125" style="5" customWidth="1"/>
    <col min="16" max="16" width="20.7109375" style="16" customWidth="1"/>
    <col min="17" max="17" width="17.28515625" style="16" customWidth="1"/>
    <col min="18" max="18" width="18.42578125" style="16" customWidth="1"/>
    <col min="19" max="19" width="24.140625" style="16" customWidth="1"/>
  </cols>
  <sheetData>
    <row r="1" spans="1:19" s="10" customFormat="1" ht="47.25" customHeight="1" x14ac:dyDescent="0.25">
      <c r="A1" s="9" t="s">
        <v>14</v>
      </c>
      <c r="B1" s="7" t="s">
        <v>13</v>
      </c>
      <c r="C1" s="9" t="s">
        <v>8</v>
      </c>
      <c r="D1" s="8" t="s">
        <v>15</v>
      </c>
      <c r="E1" s="14" t="s">
        <v>35</v>
      </c>
      <c r="F1" s="19" t="s">
        <v>19</v>
      </c>
      <c r="G1" s="19" t="s">
        <v>20</v>
      </c>
      <c r="H1" s="19" t="s">
        <v>21</v>
      </c>
      <c r="I1" s="19" t="s">
        <v>22</v>
      </c>
      <c r="J1" s="19" t="s">
        <v>23</v>
      </c>
      <c r="K1" s="19" t="s">
        <v>24</v>
      </c>
      <c r="L1" s="8" t="s">
        <v>25</v>
      </c>
      <c r="M1" s="8" t="s">
        <v>26</v>
      </c>
      <c r="N1" s="8" t="s">
        <v>27</v>
      </c>
      <c r="O1" s="8" t="s">
        <v>28</v>
      </c>
      <c r="P1" s="14" t="s">
        <v>16</v>
      </c>
      <c r="Q1" s="14" t="s">
        <v>17</v>
      </c>
      <c r="R1" s="14" t="s">
        <v>18</v>
      </c>
      <c r="S1" s="14" t="s">
        <v>29</v>
      </c>
    </row>
    <row r="2" spans="1:19" x14ac:dyDescent="0.25">
      <c r="A2" s="1">
        <v>1</v>
      </c>
      <c r="B2" s="2" t="s">
        <v>0</v>
      </c>
      <c r="C2" s="6"/>
      <c r="D2" s="3">
        <v>48</v>
      </c>
      <c r="E2" s="17"/>
      <c r="F2" s="20"/>
      <c r="G2" s="20"/>
      <c r="H2" s="20"/>
      <c r="I2" s="20"/>
      <c r="J2" s="20"/>
      <c r="K2" s="20"/>
      <c r="L2" s="4">
        <v>4120</v>
      </c>
      <c r="M2" s="4">
        <v>4613</v>
      </c>
      <c r="N2" s="4">
        <v>122846</v>
      </c>
      <c r="O2" s="4">
        <v>57563</v>
      </c>
      <c r="P2" s="41">
        <f t="shared" ref="P2:P13" si="0">D2*E2</f>
        <v>0</v>
      </c>
      <c r="Q2" s="41">
        <f t="shared" ref="Q2:Q8" si="1">L2*F2+M2*G2+N2*H2+O2*I2</f>
        <v>0</v>
      </c>
      <c r="R2" s="41">
        <f t="shared" ref="R2:R8" si="2">(L2+M2)*J2+(N2+O2)*K2</f>
        <v>0</v>
      </c>
      <c r="S2" s="41">
        <f>SUM(P2:R2)</f>
        <v>0</v>
      </c>
    </row>
    <row r="3" spans="1:19" x14ac:dyDescent="0.25">
      <c r="A3" s="1">
        <v>2</v>
      </c>
      <c r="B3" s="2" t="s">
        <v>1</v>
      </c>
      <c r="C3" s="6"/>
      <c r="D3" s="3">
        <v>29</v>
      </c>
      <c r="E3" s="17"/>
      <c r="F3" s="35"/>
      <c r="G3" s="35"/>
      <c r="H3" s="20"/>
      <c r="I3" s="20"/>
      <c r="J3" s="35"/>
      <c r="K3" s="20"/>
      <c r="L3" s="4"/>
      <c r="M3" s="4"/>
      <c r="N3" s="4">
        <v>37678</v>
      </c>
      <c r="O3" s="4">
        <v>12893</v>
      </c>
      <c r="P3" s="41">
        <f t="shared" si="0"/>
        <v>0</v>
      </c>
      <c r="Q3" s="41">
        <f t="shared" si="1"/>
        <v>0</v>
      </c>
      <c r="R3" s="41">
        <f t="shared" si="2"/>
        <v>0</v>
      </c>
      <c r="S3" s="41">
        <f t="shared" ref="S3:S12" si="3">SUM(P3:R3)</f>
        <v>0</v>
      </c>
    </row>
    <row r="4" spans="1:19" x14ac:dyDescent="0.25">
      <c r="A4" s="1">
        <v>3</v>
      </c>
      <c r="B4" s="2" t="s">
        <v>2</v>
      </c>
      <c r="C4" s="6"/>
      <c r="D4" s="3">
        <v>36</v>
      </c>
      <c r="E4" s="18"/>
      <c r="F4" s="35"/>
      <c r="G4" s="35"/>
      <c r="H4" s="20"/>
      <c r="I4" s="35"/>
      <c r="J4" s="35"/>
      <c r="K4" s="20"/>
      <c r="L4" s="4"/>
      <c r="M4" s="4"/>
      <c r="N4" s="4">
        <v>26354</v>
      </c>
      <c r="O4" s="4"/>
      <c r="P4" s="41">
        <f t="shared" si="0"/>
        <v>0</v>
      </c>
      <c r="Q4" s="41">
        <f t="shared" si="1"/>
        <v>0</v>
      </c>
      <c r="R4" s="41">
        <f t="shared" si="2"/>
        <v>0</v>
      </c>
      <c r="S4" s="41">
        <f t="shared" si="3"/>
        <v>0</v>
      </c>
    </row>
    <row r="5" spans="1:19" x14ac:dyDescent="0.25">
      <c r="A5" s="1">
        <v>4</v>
      </c>
      <c r="B5" s="2" t="s">
        <v>3</v>
      </c>
      <c r="C5" s="6"/>
      <c r="D5" s="3">
        <v>84</v>
      </c>
      <c r="E5" s="18"/>
      <c r="F5" s="35"/>
      <c r="G5" s="35"/>
      <c r="H5" s="20"/>
      <c r="I5" s="35"/>
      <c r="J5" s="35"/>
      <c r="K5" s="20"/>
      <c r="L5" s="4"/>
      <c r="M5" s="4"/>
      <c r="N5" s="4">
        <v>42650</v>
      </c>
      <c r="O5" s="4"/>
      <c r="P5" s="41">
        <f t="shared" si="0"/>
        <v>0</v>
      </c>
      <c r="Q5" s="41">
        <f t="shared" si="1"/>
        <v>0</v>
      </c>
      <c r="R5" s="41">
        <f t="shared" si="2"/>
        <v>0</v>
      </c>
      <c r="S5" s="41">
        <f t="shared" si="3"/>
        <v>0</v>
      </c>
    </row>
    <row r="6" spans="1:19" x14ac:dyDescent="0.25">
      <c r="A6" s="1">
        <v>5</v>
      </c>
      <c r="B6" s="2" t="s">
        <v>4</v>
      </c>
      <c r="C6" s="6"/>
      <c r="D6" s="3">
        <v>16</v>
      </c>
      <c r="E6" s="18"/>
      <c r="F6" s="35"/>
      <c r="G6" s="35"/>
      <c r="H6" s="20"/>
      <c r="I6" s="35"/>
      <c r="J6" s="35"/>
      <c r="K6" s="20"/>
      <c r="L6" s="4"/>
      <c r="M6" s="4"/>
      <c r="N6" s="4">
        <v>42328</v>
      </c>
      <c r="O6" s="4"/>
      <c r="P6" s="41">
        <f t="shared" si="0"/>
        <v>0</v>
      </c>
      <c r="Q6" s="41">
        <f t="shared" si="1"/>
        <v>0</v>
      </c>
      <c r="R6" s="41">
        <f t="shared" si="2"/>
        <v>0</v>
      </c>
      <c r="S6" s="41">
        <f t="shared" si="3"/>
        <v>0</v>
      </c>
    </row>
    <row r="7" spans="1:19" x14ac:dyDescent="0.25">
      <c r="A7" s="1">
        <v>6</v>
      </c>
      <c r="B7" s="2" t="s">
        <v>5</v>
      </c>
      <c r="C7" s="6"/>
      <c r="D7" s="3">
        <v>14</v>
      </c>
      <c r="E7" s="18"/>
      <c r="F7" s="35"/>
      <c r="G7" s="35"/>
      <c r="H7" s="20"/>
      <c r="I7" s="20"/>
      <c r="J7" s="35"/>
      <c r="K7" s="20"/>
      <c r="L7" s="4"/>
      <c r="M7" s="4"/>
      <c r="N7" s="4">
        <v>3321</v>
      </c>
      <c r="O7" s="4">
        <v>3564</v>
      </c>
      <c r="P7" s="41">
        <f t="shared" si="0"/>
        <v>0</v>
      </c>
      <c r="Q7" s="41">
        <f t="shared" si="1"/>
        <v>0</v>
      </c>
      <c r="R7" s="41">
        <f t="shared" si="2"/>
        <v>0</v>
      </c>
      <c r="S7" s="41">
        <f t="shared" si="3"/>
        <v>0</v>
      </c>
    </row>
    <row r="8" spans="1:19" x14ac:dyDescent="0.25">
      <c r="A8" s="1">
        <v>7</v>
      </c>
      <c r="B8" s="2" t="s">
        <v>6</v>
      </c>
      <c r="C8" s="6"/>
      <c r="D8" s="3">
        <v>1</v>
      </c>
      <c r="E8" s="17"/>
      <c r="F8" s="20"/>
      <c r="G8" s="20"/>
      <c r="H8" s="20"/>
      <c r="I8" s="20"/>
      <c r="J8" s="20"/>
      <c r="K8" s="20"/>
      <c r="L8" s="4">
        <v>58</v>
      </c>
      <c r="M8" s="4">
        <v>90</v>
      </c>
      <c r="N8" s="4">
        <v>15033</v>
      </c>
      <c r="O8" s="4">
        <v>2949</v>
      </c>
      <c r="P8" s="41">
        <f t="shared" si="0"/>
        <v>0</v>
      </c>
      <c r="Q8" s="41">
        <f t="shared" si="1"/>
        <v>0</v>
      </c>
      <c r="R8" s="41">
        <f t="shared" si="2"/>
        <v>0</v>
      </c>
      <c r="S8" s="41">
        <f t="shared" si="3"/>
        <v>0</v>
      </c>
    </row>
    <row r="9" spans="1:19" x14ac:dyDescent="0.25">
      <c r="A9" s="1">
        <v>8</v>
      </c>
      <c r="B9" s="2" t="s">
        <v>9</v>
      </c>
      <c r="C9" s="6"/>
      <c r="D9" s="3">
        <v>18</v>
      </c>
      <c r="E9" s="17"/>
      <c r="F9" s="35"/>
      <c r="G9" s="35"/>
      <c r="H9" s="36"/>
      <c r="I9" s="36"/>
      <c r="J9" s="35"/>
      <c r="K9" s="36"/>
      <c r="L9" s="4"/>
      <c r="M9" s="4"/>
      <c r="N9" s="4"/>
      <c r="O9" s="4"/>
      <c r="P9" s="41">
        <f t="shared" si="0"/>
        <v>0</v>
      </c>
      <c r="Q9" s="42"/>
      <c r="R9" s="42"/>
      <c r="S9" s="41">
        <f t="shared" si="3"/>
        <v>0</v>
      </c>
    </row>
    <row r="10" spans="1:19" x14ac:dyDescent="0.25">
      <c r="A10" s="1">
        <v>9</v>
      </c>
      <c r="B10" s="2" t="s">
        <v>10</v>
      </c>
      <c r="C10" s="6"/>
      <c r="D10" s="3">
        <v>5</v>
      </c>
      <c r="E10" s="17"/>
      <c r="F10" s="35"/>
      <c r="G10" s="35"/>
      <c r="H10" s="36"/>
      <c r="I10" s="36"/>
      <c r="J10" s="35"/>
      <c r="K10" s="36"/>
      <c r="L10" s="4"/>
      <c r="M10" s="4"/>
      <c r="N10" s="4"/>
      <c r="O10" s="4"/>
      <c r="P10" s="41">
        <f t="shared" si="0"/>
        <v>0</v>
      </c>
      <c r="Q10" s="42"/>
      <c r="R10" s="42"/>
      <c r="S10" s="41">
        <f t="shared" si="3"/>
        <v>0</v>
      </c>
    </row>
    <row r="11" spans="1:19" x14ac:dyDescent="0.25">
      <c r="A11" s="1">
        <v>10</v>
      </c>
      <c r="B11" s="2" t="s">
        <v>11</v>
      </c>
      <c r="C11" s="6"/>
      <c r="D11" s="3">
        <v>2</v>
      </c>
      <c r="E11" s="17"/>
      <c r="F11" s="35"/>
      <c r="G11" s="35"/>
      <c r="H11" s="36"/>
      <c r="I11" s="36"/>
      <c r="J11" s="35"/>
      <c r="K11" s="36"/>
      <c r="L11" s="4"/>
      <c r="M11" s="4"/>
      <c r="N11" s="4"/>
      <c r="O11" s="4"/>
      <c r="P11" s="41">
        <f t="shared" si="0"/>
        <v>0</v>
      </c>
      <c r="Q11" s="42"/>
      <c r="R11" s="42"/>
      <c r="S11" s="41">
        <f t="shared" si="3"/>
        <v>0</v>
      </c>
    </row>
    <row r="12" spans="1:19" x14ac:dyDescent="0.25">
      <c r="A12" s="1">
        <v>11</v>
      </c>
      <c r="B12" s="2" t="s">
        <v>12</v>
      </c>
      <c r="C12" s="6"/>
      <c r="D12" s="3">
        <v>3</v>
      </c>
      <c r="E12" s="17"/>
      <c r="F12" s="35"/>
      <c r="G12" s="35"/>
      <c r="H12" s="36"/>
      <c r="I12" s="36"/>
      <c r="J12" s="35"/>
      <c r="K12" s="36"/>
      <c r="L12" s="4"/>
      <c r="M12" s="4"/>
      <c r="N12" s="4"/>
      <c r="O12" s="4"/>
      <c r="P12" s="41">
        <f t="shared" si="0"/>
        <v>0</v>
      </c>
      <c r="Q12" s="42"/>
      <c r="R12" s="42"/>
      <c r="S12" s="41">
        <f t="shared" si="3"/>
        <v>0</v>
      </c>
    </row>
    <row r="13" spans="1:19" x14ac:dyDescent="0.25">
      <c r="A13" s="1">
        <v>12</v>
      </c>
      <c r="B13" s="2" t="s">
        <v>7</v>
      </c>
      <c r="C13" s="6"/>
      <c r="D13" s="3">
        <v>7</v>
      </c>
      <c r="E13" s="17"/>
      <c r="F13" s="35"/>
      <c r="G13" s="35"/>
      <c r="H13" s="36"/>
      <c r="I13" s="36"/>
      <c r="J13" s="35"/>
      <c r="K13" s="36"/>
      <c r="L13" s="4"/>
      <c r="M13" s="4"/>
      <c r="N13" s="4"/>
      <c r="O13" s="4"/>
      <c r="P13" s="41">
        <f t="shared" si="0"/>
        <v>0</v>
      </c>
      <c r="Q13" s="42"/>
      <c r="R13" s="42"/>
      <c r="S13" s="41">
        <f>SUM(P13:R13)</f>
        <v>0</v>
      </c>
    </row>
    <row r="14" spans="1:19" x14ac:dyDescent="0.25">
      <c r="A14" s="11" t="s">
        <v>30</v>
      </c>
      <c r="B14" s="12"/>
      <c r="C14" s="12"/>
      <c r="D14" s="13"/>
      <c r="E14" s="15"/>
      <c r="F14" s="21"/>
      <c r="G14" s="21"/>
      <c r="H14" s="21"/>
      <c r="I14" s="21"/>
      <c r="J14" s="21"/>
      <c r="K14" s="21"/>
      <c r="L14" s="13"/>
      <c r="M14" s="13"/>
      <c r="N14" s="13"/>
      <c r="O14" s="13"/>
      <c r="P14" s="21"/>
      <c r="Q14" s="21"/>
      <c r="R14" s="43"/>
      <c r="S14" s="44">
        <f>SUM(S2:S13)</f>
        <v>0</v>
      </c>
    </row>
    <row r="15" spans="1:19" x14ac:dyDescent="0.25">
      <c r="A15" s="32"/>
      <c r="B15" s="32"/>
      <c r="C15" s="32"/>
      <c r="D15" s="29"/>
      <c r="E15" s="30"/>
      <c r="F15" s="33"/>
      <c r="G15" s="33"/>
      <c r="H15" s="33"/>
      <c r="I15" s="33"/>
      <c r="J15" s="33"/>
      <c r="K15" s="33"/>
      <c r="L15" s="29"/>
      <c r="M15" s="29"/>
      <c r="N15" s="29"/>
      <c r="O15" s="29"/>
      <c r="P15" s="30"/>
      <c r="Q15" s="30"/>
      <c r="R15" s="30"/>
      <c r="S15" s="34"/>
    </row>
    <row r="16" spans="1:19" ht="45" customHeight="1" x14ac:dyDescent="0.25">
      <c r="A16" s="72" t="s">
        <v>31</v>
      </c>
      <c r="B16" s="73"/>
      <c r="C16" s="73"/>
      <c r="D16" s="74"/>
      <c r="E16" s="9" t="s">
        <v>34</v>
      </c>
      <c r="F16" s="70" t="s">
        <v>33</v>
      </c>
      <c r="G16" s="71"/>
      <c r="H16" s="70" t="s">
        <v>37</v>
      </c>
      <c r="I16" s="71"/>
      <c r="J16" s="66" t="s">
        <v>36</v>
      </c>
      <c r="K16" s="66"/>
      <c r="L16" s="66"/>
      <c r="M16" s="24"/>
      <c r="N16" s="25"/>
      <c r="O16" s="25"/>
      <c r="P16" s="26"/>
      <c r="Q16" s="26"/>
      <c r="R16" s="27"/>
      <c r="S16" s="14" t="s">
        <v>29</v>
      </c>
    </row>
    <row r="17" spans="1:19" x14ac:dyDescent="0.25">
      <c r="A17" s="75" t="s">
        <v>32</v>
      </c>
      <c r="B17" s="75"/>
      <c r="C17" s="75"/>
      <c r="D17" s="75"/>
      <c r="E17" s="23">
        <f>F17/8</f>
        <v>0</v>
      </c>
      <c r="F17" s="76">
        <v>0</v>
      </c>
      <c r="G17" s="76"/>
      <c r="H17" s="77">
        <v>2</v>
      </c>
      <c r="I17" s="77"/>
      <c r="J17" s="67">
        <f>H17*F17</f>
        <v>0</v>
      </c>
      <c r="K17" s="68"/>
      <c r="L17" s="69"/>
      <c r="M17" s="28"/>
      <c r="N17" s="29"/>
      <c r="O17" s="29"/>
      <c r="P17" s="30"/>
      <c r="Q17" s="30"/>
      <c r="R17" s="31"/>
      <c r="S17" s="45">
        <f>J17</f>
        <v>0</v>
      </c>
    </row>
    <row r="18" spans="1:19" x14ac:dyDescent="0.25">
      <c r="S18" s="46"/>
    </row>
    <row r="19" spans="1:19" ht="15.75" thickBot="1" x14ac:dyDescent="0.3">
      <c r="A19" s="40" t="s">
        <v>47</v>
      </c>
      <c r="S19" s="46"/>
    </row>
    <row r="20" spans="1:19" x14ac:dyDescent="0.25">
      <c r="A20" s="59" t="s">
        <v>43</v>
      </c>
      <c r="B20" s="60"/>
      <c r="C20" s="60"/>
      <c r="D20" s="60"/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47">
        <f>SUM(S17,S14)</f>
        <v>0</v>
      </c>
    </row>
    <row r="21" spans="1:19" x14ac:dyDescent="0.25">
      <c r="A21" s="53" t="s">
        <v>45</v>
      </c>
      <c r="B21" s="54"/>
      <c r="C21" s="54"/>
      <c r="D21" s="54"/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2">
        <v>0</v>
      </c>
    </row>
    <row r="22" spans="1:19" x14ac:dyDescent="0.25">
      <c r="A22" s="63" t="s">
        <v>49</v>
      </c>
      <c r="B22" s="64"/>
      <c r="C22" s="64"/>
      <c r="D22" s="64"/>
      <c r="E22" s="64"/>
      <c r="F22" s="64"/>
      <c r="G22" s="64"/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65"/>
      <c r="S22" s="51">
        <f>S20*S21/100</f>
        <v>0</v>
      </c>
    </row>
    <row r="23" spans="1:19" ht="15.75" thickBot="1" x14ac:dyDescent="0.3">
      <c r="A23" s="55" t="s">
        <v>48</v>
      </c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48">
        <f>S20+S22</f>
        <v>0</v>
      </c>
    </row>
    <row r="24" spans="1:19" x14ac:dyDescent="0.25">
      <c r="A24" s="57" t="s">
        <v>44</v>
      </c>
      <c r="B24" s="58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49">
        <f>S20*48</f>
        <v>0</v>
      </c>
    </row>
    <row r="25" spans="1:19" ht="15.75" thickBot="1" x14ac:dyDescent="0.3">
      <c r="A25" s="61" t="s">
        <v>46</v>
      </c>
      <c r="B25" s="62"/>
      <c r="C25" s="62"/>
      <c r="D25" s="62"/>
      <c r="E25" s="62"/>
      <c r="F25" s="62"/>
      <c r="G25" s="62"/>
      <c r="H25" s="62"/>
      <c r="I25" s="62"/>
      <c r="J25" s="62"/>
      <c r="K25" s="62"/>
      <c r="L25" s="62"/>
      <c r="M25" s="62"/>
      <c r="N25" s="62"/>
      <c r="O25" s="62"/>
      <c r="P25" s="62"/>
      <c r="Q25" s="62"/>
      <c r="R25" s="62"/>
      <c r="S25" s="50">
        <f>S23*48</f>
        <v>0</v>
      </c>
    </row>
    <row r="26" spans="1:19" x14ac:dyDescent="0.25">
      <c r="A26" s="38"/>
      <c r="B26" s="38"/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</row>
    <row r="27" spans="1:19" x14ac:dyDescent="0.25">
      <c r="A27" s="37" t="s">
        <v>38</v>
      </c>
    </row>
    <row r="28" spans="1:19" x14ac:dyDescent="0.25">
      <c r="A28" s="39" t="s">
        <v>50</v>
      </c>
    </row>
    <row r="29" spans="1:19" x14ac:dyDescent="0.25">
      <c r="A29" t="s">
        <v>41</v>
      </c>
    </row>
    <row r="30" spans="1:19" x14ac:dyDescent="0.25">
      <c r="A30" t="s">
        <v>39</v>
      </c>
    </row>
    <row r="31" spans="1:19" x14ac:dyDescent="0.25">
      <c r="A31" t="s">
        <v>42</v>
      </c>
    </row>
    <row r="32" spans="1:19" x14ac:dyDescent="0.25">
      <c r="A32" t="s">
        <v>40</v>
      </c>
    </row>
  </sheetData>
  <mergeCells count="14">
    <mergeCell ref="J16:L16"/>
    <mergeCell ref="J17:L17"/>
    <mergeCell ref="F16:G16"/>
    <mergeCell ref="A16:D16"/>
    <mergeCell ref="A17:D17"/>
    <mergeCell ref="F17:G17"/>
    <mergeCell ref="H16:I16"/>
    <mergeCell ref="H17:I17"/>
    <mergeCell ref="A21:R21"/>
    <mergeCell ref="A23:R23"/>
    <mergeCell ref="A24:R24"/>
    <mergeCell ref="A20:R20"/>
    <mergeCell ref="A25:R25"/>
    <mergeCell ref="A22:R22"/>
  </mergeCells>
  <pageMargins left="0.39370078740157483" right="0.39370078740157483" top="0.39370078740157483" bottom="0.39370078740157483" header="0.31496062992125984" footer="0.31496062992125984"/>
  <pageSetup paperSize="9" scale="5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C8F33C1099E4346AC8C6D94F1B95D87" ma:contentTypeVersion="" ma:contentTypeDescription="Vytvoří nový dokument" ma:contentTypeScope="" ma:versionID="c85386b6ab72337c67f3f7aed3f56219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true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72CC0A1A-78CE-4641-80D6-A8372ED5441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85D3263-538A-4C6F-9FB1-F14DC88B83E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DCFB3AE-18CB-4056-9C79-AA27DDC6CC08}">
  <ds:schemaRefs>
    <ds:schemaRef ds:uri="http://purl.org/dc/dcmitype/"/>
    <ds:schemaRef ds:uri="http://purl.org/dc/elements/1.1/"/>
    <ds:schemaRef ds:uri="http://schemas.microsoft.com/office/2006/documentManagement/types"/>
    <ds:schemaRef ds:uri="http://schemas.microsoft.com/office/2006/metadata/properties"/>
    <ds:schemaRef ds:uri="$ListId:dokumentyvz;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Cenová specifikace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Tabulka pro výpočet ceny</dc:title>
  <dc:creator>Petr Chvátal</dc:creator>
  <cp:lastModifiedBy>Gottová Eva</cp:lastModifiedBy>
  <cp:lastPrinted>2014-10-12T11:24:26Z</cp:lastPrinted>
  <dcterms:created xsi:type="dcterms:W3CDTF">2014-09-15T13:33:51Z</dcterms:created>
  <dcterms:modified xsi:type="dcterms:W3CDTF">2019-04-10T07:05:13Z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0x010100DC8F33C1099E4346AC8C6D94F1B95D87</vt:lpwstr>
  </property>
</Properties>
</file>