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2\VZ\VZ28_2022_Opravy a údržba vozidel ČRo\02_Zadávací dokumentace\"/>
    </mc:Choice>
  </mc:AlternateContent>
  <bookViews>
    <workbookView xWindow="0" yWindow="0" windowWidth="28800" windowHeight="13020" tabRatio="771"/>
  </bookViews>
  <sheets>
    <sheet name="List č. 1_Ceník práce_úkonů" sheetId="3" r:id="rId1"/>
    <sheet name="List č. 2_Celk. nabídková cena" sheetId="1" r:id="rId2"/>
  </sheets>
  <definedNames>
    <definedName name="_xlnm.Print_Area" localSheetId="0">'List č. 1_Ceník práce_úkonů'!$A$1:$G$66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3" l="1"/>
  <c r="E46" i="3" l="1"/>
  <c r="E4" i="3"/>
  <c r="F4" i="3" s="1"/>
  <c r="E52" i="3"/>
  <c r="F52" i="3" s="1"/>
  <c r="E53" i="3"/>
  <c r="F53" i="3" s="1"/>
  <c r="E44" i="3"/>
  <c r="F44" i="3" s="1"/>
  <c r="C64" i="3" l="1"/>
  <c r="C48" i="3"/>
  <c r="C66" i="3" s="1"/>
  <c r="C36" i="3"/>
  <c r="C27" i="3"/>
  <c r="C18" i="3"/>
  <c r="C9" i="3"/>
  <c r="E32" i="3"/>
  <c r="F32" i="3" s="1"/>
  <c r="E23" i="3"/>
  <c r="F23" i="3" s="1"/>
  <c r="E5" i="3"/>
  <c r="F5" i="3" s="1"/>
  <c r="F46" i="3"/>
  <c r="B14" i="1" l="1"/>
  <c r="C38" i="3"/>
  <c r="B8" i="1" s="1"/>
  <c r="E45" i="3"/>
  <c r="F45" i="3" s="1"/>
  <c r="E13" i="3" l="1"/>
  <c r="F13" i="3" l="1"/>
  <c r="E54" i="3"/>
  <c r="F54" i="3" s="1"/>
  <c r="E63" i="3" l="1"/>
  <c r="E62" i="3"/>
  <c r="F62" i="3" s="1"/>
  <c r="E61" i="3"/>
  <c r="F61" i="3" s="1"/>
  <c r="E60" i="3"/>
  <c r="F60" i="3" s="1"/>
  <c r="E59" i="3"/>
  <c r="F59" i="3" s="1"/>
  <c r="E58" i="3"/>
  <c r="F58" i="3" s="1"/>
  <c r="E51" i="3"/>
  <c r="E55" i="3" s="1"/>
  <c r="E47" i="3"/>
  <c r="F47" i="3" s="1"/>
  <c r="E43" i="3"/>
  <c r="F43" i="3" s="1"/>
  <c r="E42" i="3"/>
  <c r="E35" i="3"/>
  <c r="F35" i="3" s="1"/>
  <c r="E34" i="3"/>
  <c r="F34" i="3" s="1"/>
  <c r="E33" i="3"/>
  <c r="F33" i="3" s="1"/>
  <c r="E31" i="3"/>
  <c r="E26" i="3"/>
  <c r="F26" i="3" s="1"/>
  <c r="E25" i="3"/>
  <c r="F25" i="3" s="1"/>
  <c r="E24" i="3"/>
  <c r="F24" i="3" s="1"/>
  <c r="E22" i="3"/>
  <c r="E17" i="3"/>
  <c r="F17" i="3" s="1"/>
  <c r="E16" i="3"/>
  <c r="F16" i="3" s="1"/>
  <c r="E15" i="3"/>
  <c r="F15" i="3" s="1"/>
  <c r="E14" i="3"/>
  <c r="F14" i="3" s="1"/>
  <c r="E6" i="3"/>
  <c r="F6" i="3" s="1"/>
  <c r="E7" i="3"/>
  <c r="F7" i="3" s="1"/>
  <c r="E8" i="3"/>
  <c r="F8" i="3" s="1"/>
  <c r="F42" i="3" l="1"/>
  <c r="F48" i="3" s="1"/>
  <c r="E48" i="3"/>
  <c r="F22" i="3"/>
  <c r="F27" i="3" s="1"/>
  <c r="E27" i="3"/>
  <c r="E9" i="3"/>
  <c r="F18" i="3"/>
  <c r="E18" i="3"/>
  <c r="F63" i="3"/>
  <c r="F64" i="3" s="1"/>
  <c r="E64" i="3"/>
  <c r="F31" i="3"/>
  <c r="F36" i="3" s="1"/>
  <c r="E36" i="3"/>
  <c r="F51" i="3"/>
  <c r="F55" i="3" s="1"/>
  <c r="E66" i="3" l="1"/>
  <c r="C9" i="1" s="1"/>
  <c r="F66" i="3"/>
  <c r="E38" i="3"/>
  <c r="C8" i="1" s="1"/>
  <c r="C14" i="1"/>
  <c r="D14" i="1" l="1"/>
  <c r="D8" i="1"/>
  <c r="F9" i="3"/>
  <c r="F38" i="3" s="1"/>
  <c r="B9" i="1"/>
  <c r="D9" i="1" s="1"/>
</calcChain>
</file>

<file path=xl/sharedStrings.xml><?xml version="1.0" encoding="utf-8"?>
<sst xmlns="http://schemas.openxmlformats.org/spreadsheetml/2006/main" count="157" uniqueCount="51">
  <si>
    <t>Celková nabídková cena</t>
  </si>
  <si>
    <t>Popis</t>
  </si>
  <si>
    <t>DRUH PRÁCE</t>
  </si>
  <si>
    <t>mechanické práce</t>
  </si>
  <si>
    <t>klempířské práce</t>
  </si>
  <si>
    <t>elektrikářské práce</t>
  </si>
  <si>
    <t>lakýrnické práce</t>
  </si>
  <si>
    <t>Součet</t>
  </si>
  <si>
    <t>ÚKON</t>
  </si>
  <si>
    <t>1 kus</t>
  </si>
  <si>
    <t>4 kusy</t>
  </si>
  <si>
    <t>Bez DPH</t>
  </si>
  <si>
    <t>Hodinové sazby a jednotkové ceny vybraných úkonů</t>
  </si>
  <si>
    <t>Celkem s DPH</t>
  </si>
  <si>
    <t>Sazba DPH v %</t>
  </si>
  <si>
    <t xml:space="preserve">DPH </t>
  </si>
  <si>
    <t>předpokládaný počet úkonů</t>
  </si>
  <si>
    <t>Doplní účastník</t>
  </si>
  <si>
    <t>za normohodinu</t>
  </si>
  <si>
    <t>předpokládaný počet normohodin</t>
  </si>
  <si>
    <t>Kontrola klimatizace (čištění, bez doplnění média)</t>
  </si>
  <si>
    <t>1 den</t>
  </si>
  <si>
    <t>diagnostika vozidla (servisní)</t>
  </si>
  <si>
    <t>2 světla</t>
  </si>
  <si>
    <t>Diagnostika vozidla, zjištění závady (bez servisního zásahu)</t>
  </si>
  <si>
    <t>Seřízení světlometů na Regloskopu (bez servisního zásahu)</t>
  </si>
  <si>
    <r>
      <t xml:space="preserve">Suché čištění interiéru </t>
    </r>
    <r>
      <rPr>
        <b/>
        <sz val="11"/>
        <color theme="1"/>
        <rFont val="Calibri"/>
        <family val="2"/>
        <charset val="238"/>
        <scheme val="minor"/>
      </rPr>
      <t>osobního</t>
    </r>
    <r>
      <rPr>
        <sz val="11"/>
        <color theme="1"/>
        <rFont val="Calibri"/>
        <family val="2"/>
        <charset val="238"/>
        <scheme val="minor"/>
      </rPr>
      <t xml:space="preserve"> vozidla -  vysávání, mytí skel, včetně ošetření plastů, nebo kůže</t>
    </r>
  </si>
  <si>
    <r>
      <t xml:space="preserve">Tepace, mokré čištění interiéru </t>
    </r>
    <r>
      <rPr>
        <b/>
        <sz val="11"/>
        <color theme="1"/>
        <rFont val="Calibri"/>
        <family val="2"/>
        <charset val="238"/>
        <scheme val="minor"/>
      </rPr>
      <t>vícemístného</t>
    </r>
    <r>
      <rPr>
        <sz val="11"/>
        <color theme="1"/>
        <rFont val="Calibri"/>
        <family val="2"/>
        <charset val="238"/>
        <scheme val="minor"/>
      </rPr>
      <t xml:space="preserve"> vozidla , mytí skel, včetně ošetření plastů, nebo kůže</t>
    </r>
  </si>
  <si>
    <r>
      <t xml:space="preserve">Tepace, mokré čištění interiéru </t>
    </r>
    <r>
      <rPr>
        <b/>
        <sz val="11"/>
        <color theme="1"/>
        <rFont val="Calibri"/>
        <family val="2"/>
        <charset val="238"/>
        <scheme val="minor"/>
      </rPr>
      <t>osobního</t>
    </r>
    <r>
      <rPr>
        <sz val="11"/>
        <color theme="1"/>
        <rFont val="Calibri"/>
        <family val="2"/>
        <charset val="238"/>
        <scheme val="minor"/>
      </rPr>
      <t xml:space="preserve"> vozidla , mytí skel, včetně ošetření plastů, nebo kůže</t>
    </r>
  </si>
  <si>
    <r>
      <t xml:space="preserve">Mytí vnějšího povrchu </t>
    </r>
    <r>
      <rPr>
        <b/>
        <sz val="11"/>
        <color theme="1"/>
        <rFont val="Calibri"/>
        <family val="2"/>
        <charset val="238"/>
        <scheme val="minor"/>
      </rPr>
      <t>osobního</t>
    </r>
    <r>
      <rPr>
        <sz val="11"/>
        <color theme="1"/>
        <rFont val="Calibri"/>
        <family val="2"/>
        <charset val="238"/>
        <scheme val="minor"/>
      </rPr>
      <t xml:space="preserve"> vozidla, gumové koberce (mimo servisní prohlídku)</t>
    </r>
  </si>
  <si>
    <t>Přezutí, vyvážení a uskladnění sezonní sady kol u osobního vozidla (sady penumatik jsou na diskách kol) 2x ročně</t>
  </si>
  <si>
    <t>Geometrie vč. seřízení odklonů</t>
  </si>
  <si>
    <t>Demontáž a montáž pneumatiky na prázdný disk</t>
  </si>
  <si>
    <t>Oprava bezdušové pneumatiky bez demontáže (např.knotem)</t>
  </si>
  <si>
    <t>Ekologická likvidace pneumatiky</t>
  </si>
  <si>
    <t xml:space="preserve">CELKEM VÝPOČTOVÁ CENA </t>
  </si>
  <si>
    <t xml:space="preserve">CELKEM VÝPOČTOVÁ CENA ZA ÚKON </t>
  </si>
  <si>
    <t xml:space="preserve">CELKEM VÝPOČTOVÁ CENA ZA DRUH PRÁCE </t>
  </si>
  <si>
    <t>Výpočtové ceny pro osobní vozidla vyšší střední třídy (kategorie dle SDA)</t>
  </si>
  <si>
    <t>Výpočtové ceny pro osobní vozidla malá, nižší střední třídy a střední třídy (kategorie dle SDA)</t>
  </si>
  <si>
    <t>Výpočtové ceny pro vozidla elektrická, elektrická - hybridní, nákladní  a přenosová nad 3,5t</t>
  </si>
  <si>
    <t>Výpočtové ceny pro osobní vozidla vícemístná,  víceúčelová, speciální přeonosová a užitková do 3.5t</t>
  </si>
  <si>
    <t>NÁHRADNÍ VOZIDLO NÍŽŠÍ STŘEDNÍ TŘÍDA (dle kategorie SDA)</t>
  </si>
  <si>
    <t>NÁHRADNÍ VOZIDLO STŘEDNÍ TŘÍDY A VYŠŠÍ STŘEDNÍ TŘÍDA(dle kategorie SDA)</t>
  </si>
  <si>
    <t>Tabulka na listu č. 1 pro zpracování cenové nabídky                                                     
Hodinové sazby a jednotkové ceny pro výpočet vybraných úkonů a práce</t>
  </si>
  <si>
    <t>(výpočet celkové nabídkové ceny za práci a úkon na listu č. 1 )</t>
  </si>
  <si>
    <t xml:space="preserve">Příprava vozidla před STK, zajištění STK (prohlídka vozidla, cesta tam a zpět na STK) </t>
  </si>
  <si>
    <t xml:space="preserve">Plnění pneumatiky dusíkem (NO) </t>
  </si>
  <si>
    <t>Výpočtová cena vychází ze součtu všech hodinových sazeb a úkonů na základě předpokládaného počtu normohodin a úkonů</t>
  </si>
  <si>
    <t>Identifikační údaje účastníka:</t>
  </si>
  <si>
    <t>Tabulka na listu č. 2. Výpočtové ceny úkonů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</si>
</sst>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3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u/>
      <sz val="13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8" fontId="0" fillId="0" borderId="0" xfId="0" applyNumberFormat="1"/>
    <xf numFmtId="0" fontId="1" fillId="0" borderId="0" xfId="0" applyFont="1"/>
    <xf numFmtId="8" fontId="2" fillId="0" borderId="0" xfId="0" applyNumberFormat="1" applyFont="1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shrinkToFit="1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horizontal="center" shrinkToFi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6" xfId="0" applyBorder="1" applyAlignment="1">
      <alignment shrinkToFi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shrinkToFit="1"/>
    </xf>
    <xf numFmtId="164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shrinkToFit="1"/>
    </xf>
    <xf numFmtId="0" fontId="0" fillId="0" borderId="11" xfId="0" applyBorder="1" applyAlignment="1">
      <alignment shrinkToFit="1"/>
    </xf>
    <xf numFmtId="164" fontId="0" fillId="0" borderId="12" xfId="0" applyNumberFormat="1" applyBorder="1" applyAlignment="1">
      <alignment horizontal="center" vertical="center"/>
    </xf>
    <xf numFmtId="0" fontId="0" fillId="0" borderId="0" xfId="0" applyAlignment="1">
      <alignment shrinkToFit="1"/>
    </xf>
    <xf numFmtId="164" fontId="0" fillId="0" borderId="0" xfId="0" applyNumberFormat="1" applyAlignment="1">
      <alignment horizontal="center" vertical="center"/>
    </xf>
    <xf numFmtId="0" fontId="0" fillId="0" borderId="13" xfId="0" applyBorder="1" applyAlignment="1">
      <alignment shrinkToFit="1"/>
    </xf>
    <xf numFmtId="0" fontId="0" fillId="0" borderId="14" xfId="0" applyBorder="1" applyAlignment="1">
      <alignment shrinkToFit="1"/>
    </xf>
    <xf numFmtId="164" fontId="0" fillId="0" borderId="11" xfId="0" applyNumberFormat="1" applyBorder="1" applyAlignment="1">
      <alignment horizontal="center" vertical="center"/>
    </xf>
    <xf numFmtId="0" fontId="0" fillId="3" borderId="16" xfId="0" applyFill="1" applyBorder="1" applyAlignment="1">
      <alignment shrinkToFit="1"/>
    </xf>
    <xf numFmtId="164" fontId="0" fillId="3" borderId="17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 shrinkToFit="1"/>
    </xf>
    <xf numFmtId="0" fontId="6" fillId="3" borderId="3" xfId="0" applyFont="1" applyFill="1" applyBorder="1" applyAlignment="1">
      <alignment horizontal="center" shrinkToFit="1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 shrinkToFit="1"/>
    </xf>
    <xf numFmtId="0" fontId="6" fillId="5" borderId="3" xfId="0" applyFont="1" applyFill="1" applyBorder="1" applyAlignment="1">
      <alignment horizontal="center" shrinkToFit="1"/>
    </xf>
    <xf numFmtId="0" fontId="7" fillId="5" borderId="4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 shrinkToFit="1"/>
    </xf>
    <xf numFmtId="0" fontId="0" fillId="5" borderId="16" xfId="0" applyFill="1" applyBorder="1" applyAlignment="1">
      <alignment shrinkToFit="1"/>
    </xf>
    <xf numFmtId="164" fontId="0" fillId="5" borderId="17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shrinkToFit="1"/>
    </xf>
    <xf numFmtId="164" fontId="1" fillId="5" borderId="17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shrinkToFit="1"/>
    </xf>
    <xf numFmtId="164" fontId="1" fillId="3" borderId="17" xfId="0" applyNumberFormat="1" applyFont="1" applyFill="1" applyBorder="1" applyAlignment="1">
      <alignment horizontal="center" vertical="center"/>
    </xf>
    <xf numFmtId="9" fontId="0" fillId="6" borderId="15" xfId="0" applyNumberFormat="1" applyFill="1" applyBorder="1" applyAlignment="1">
      <alignment horizontal="center" vertical="center"/>
    </xf>
    <xf numFmtId="0" fontId="8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vertical="center" shrinkToFit="1"/>
    </xf>
    <xf numFmtId="0" fontId="6" fillId="5" borderId="20" xfId="0" applyFont="1" applyFill="1" applyBorder="1" applyAlignment="1">
      <alignment horizontal="center" wrapText="1" shrinkToFit="1"/>
    </xf>
    <xf numFmtId="0" fontId="0" fillId="0" borderId="21" xfId="0" applyBorder="1" applyAlignment="1">
      <alignment shrinkToFit="1"/>
    </xf>
    <xf numFmtId="0" fontId="0" fillId="0" borderId="22" xfId="0" applyBorder="1" applyAlignment="1">
      <alignment shrinkToFit="1"/>
    </xf>
    <xf numFmtId="0" fontId="0" fillId="0" borderId="23" xfId="0" applyBorder="1" applyAlignment="1">
      <alignment shrinkToFit="1"/>
    </xf>
    <xf numFmtId="0" fontId="0" fillId="0" borderId="24" xfId="0" applyBorder="1" applyAlignment="1">
      <alignment shrinkToFit="1"/>
    </xf>
    <xf numFmtId="0" fontId="0" fillId="0" borderId="25" xfId="0" applyBorder="1" applyAlignment="1">
      <alignment shrinkToFit="1"/>
    </xf>
    <xf numFmtId="0" fontId="1" fillId="5" borderId="10" xfId="0" applyFont="1" applyFill="1" applyBorder="1" applyAlignment="1">
      <alignment shrinkToFit="1"/>
    </xf>
    <xf numFmtId="0" fontId="0" fillId="0" borderId="24" xfId="0" applyBorder="1"/>
    <xf numFmtId="0" fontId="6" fillId="5" borderId="1" xfId="0" applyFont="1" applyFill="1" applyBorder="1" applyAlignment="1">
      <alignment horizontal="center" wrapText="1" shrinkToFit="1"/>
    </xf>
    <xf numFmtId="0" fontId="0" fillId="0" borderId="22" xfId="0" applyBorder="1"/>
    <xf numFmtId="164" fontId="0" fillId="0" borderId="10" xfId="0" applyNumberForma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5" fillId="0" borderId="16" xfId="0" applyFont="1" applyBorder="1" applyAlignment="1">
      <alignment wrapText="1"/>
    </xf>
    <xf numFmtId="0" fontId="6" fillId="3" borderId="20" xfId="0" applyFont="1" applyFill="1" applyBorder="1" applyAlignment="1">
      <alignment horizontal="center" wrapText="1" shrinkToFit="1"/>
    </xf>
    <xf numFmtId="0" fontId="0" fillId="0" borderId="26" xfId="0" applyBorder="1" applyAlignment="1">
      <alignment shrinkToFit="1"/>
    </xf>
    <xf numFmtId="0" fontId="0" fillId="0" borderId="27" xfId="0" applyBorder="1" applyAlignment="1">
      <alignment shrinkToFit="1"/>
    </xf>
    <xf numFmtId="164" fontId="0" fillId="0" borderId="16" xfId="0" applyNumberFormat="1" applyBorder="1" applyAlignment="1">
      <alignment horizontal="center" vertical="center"/>
    </xf>
    <xf numFmtId="0" fontId="0" fillId="0" borderId="28" xfId="0" applyBorder="1" applyAlignment="1">
      <alignment shrinkToFit="1"/>
    </xf>
    <xf numFmtId="0" fontId="1" fillId="3" borderId="10" xfId="0" applyFont="1" applyFill="1" applyBorder="1" applyAlignment="1">
      <alignment shrinkToFit="1"/>
    </xf>
    <xf numFmtId="9" fontId="1" fillId="0" borderId="2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shrinkToFit="1"/>
    </xf>
    <xf numFmtId="0" fontId="6" fillId="0" borderId="19" xfId="0" applyFont="1" applyBorder="1" applyAlignment="1">
      <alignment horizontal="center" wrapText="1" shrinkToFit="1"/>
    </xf>
    <xf numFmtId="0" fontId="7" fillId="0" borderId="10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164" fontId="0" fillId="4" borderId="36" xfId="0" applyNumberFormat="1" applyFill="1" applyBorder="1" applyAlignment="1">
      <alignment horizontal="center" vertical="center"/>
    </xf>
    <xf numFmtId="0" fontId="0" fillId="0" borderId="37" xfId="0" applyBorder="1" applyAlignment="1">
      <alignment shrinkToFit="1"/>
    </xf>
    <xf numFmtId="164" fontId="0" fillId="0" borderId="0" xfId="0" applyNumberFormat="1"/>
    <xf numFmtId="164" fontId="0" fillId="6" borderId="6" xfId="0" applyNumberFormat="1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164" fontId="0" fillId="6" borderId="9" xfId="0" applyNumberFormat="1" applyFill="1" applyBorder="1" applyAlignment="1">
      <alignment horizontal="center" vertical="center"/>
    </xf>
    <xf numFmtId="164" fontId="0" fillId="6" borderId="7" xfId="0" applyNumberFormat="1" applyFill="1" applyBorder="1" applyAlignment="1">
      <alignment horizontal="center" vertical="center"/>
    </xf>
    <xf numFmtId="8" fontId="0" fillId="0" borderId="0" xfId="0" applyNumberFormat="1" applyAlignment="1">
      <alignment vertical="center"/>
    </xf>
    <xf numFmtId="8" fontId="0" fillId="0" borderId="0" xfId="0" applyNumberFormat="1" applyAlignment="1"/>
    <xf numFmtId="0" fontId="5" fillId="2" borderId="16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8" fontId="0" fillId="0" borderId="0" xfId="0" applyNumberFormat="1" applyAlignment="1">
      <alignment horizontal="center" vertical="center"/>
    </xf>
    <xf numFmtId="8" fontId="0" fillId="0" borderId="0" xfId="0" applyNumberFormat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32" xfId="0" applyFont="1" applyFill="1" applyBorder="1" applyAlignment="1">
      <alignment horizontal="center"/>
    </xf>
    <xf numFmtId="0" fontId="2" fillId="8" borderId="33" xfId="0" applyFont="1" applyFill="1" applyBorder="1" applyAlignment="1">
      <alignment horizontal="center"/>
    </xf>
    <xf numFmtId="0" fontId="0" fillId="4" borderId="34" xfId="0" applyFill="1" applyBorder="1" applyAlignment="1">
      <alignment horizontal="left" vertical="center" shrinkToFit="1"/>
    </xf>
    <xf numFmtId="0" fontId="0" fillId="4" borderId="35" xfId="0" applyFill="1" applyBorder="1" applyAlignment="1">
      <alignment horizontal="left" vertical="center" shrinkToFit="1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164" fontId="0" fillId="7" borderId="8" xfId="0" applyNumberFormat="1" applyFill="1" applyBorder="1" applyAlignment="1" applyProtection="1">
      <alignment horizontal="center" vertical="center"/>
      <protection locked="0"/>
    </xf>
    <xf numFmtId="9" fontId="0" fillId="7" borderId="7" xfId="0" applyNumberFormat="1" applyFill="1" applyBorder="1" applyAlignment="1" applyProtection="1">
      <alignment horizontal="center" vertical="center"/>
      <protection locked="0"/>
    </xf>
    <xf numFmtId="164" fontId="0" fillId="0" borderId="12" xfId="0" applyNumberFormat="1" applyBorder="1" applyAlignment="1" applyProtection="1">
      <alignment horizontal="center" vertical="center"/>
      <protection locked="0"/>
    </xf>
    <xf numFmtId="0" fontId="0" fillId="6" borderId="15" xfId="0" applyFill="1" applyBorder="1" applyAlignment="1" applyProtection="1">
      <alignment horizontal="center" vertical="center"/>
      <protection locked="0"/>
    </xf>
    <xf numFmtId="164" fontId="0" fillId="0" borderId="11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wrapText="1"/>
      <protection locked="0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64" fontId="1" fillId="3" borderId="17" xfId="0" applyNumberFormat="1" applyFont="1" applyFill="1" applyBorder="1" applyAlignment="1" applyProtection="1">
      <alignment horizontal="center" vertical="center"/>
      <protection locked="0"/>
    </xf>
    <xf numFmtId="9" fontId="1" fillId="0" borderId="29" xfId="0" applyNumberFormat="1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wrapText="1"/>
      <protection locked="0"/>
    </xf>
    <xf numFmtId="0" fontId="5" fillId="2" borderId="11" xfId="0" applyFont="1" applyFill="1" applyBorder="1" applyAlignment="1" applyProtection="1">
      <alignment horizontal="center" wrapText="1"/>
      <protection locked="0"/>
    </xf>
    <xf numFmtId="0" fontId="0" fillId="6" borderId="12" xfId="0" applyFill="1" applyBorder="1" applyAlignment="1" applyProtection="1">
      <alignment horizontal="center" vertical="center"/>
      <protection locked="0"/>
    </xf>
    <xf numFmtId="9" fontId="0" fillId="6" borderId="12" xfId="0" applyNumberFormat="1" applyFill="1" applyBorder="1" applyAlignment="1" applyProtection="1">
      <alignment horizontal="center" vertical="center"/>
      <protection locked="0"/>
    </xf>
    <xf numFmtId="0" fontId="0" fillId="2" borderId="38" xfId="0" applyFill="1" applyBorder="1" applyProtection="1">
      <protection locked="0"/>
    </xf>
    <xf numFmtId="0" fontId="0" fillId="2" borderId="39" xfId="0" applyFill="1" applyBorder="1" applyProtection="1">
      <protection locked="0"/>
    </xf>
    <xf numFmtId="0" fontId="0" fillId="2" borderId="40" xfId="0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68"/>
  <sheetViews>
    <sheetView tabSelected="1" topLeftCell="A37" zoomScaleNormal="100" workbookViewId="0">
      <selection activeCell="C62" sqref="C62"/>
    </sheetView>
  </sheetViews>
  <sheetFormatPr defaultRowHeight="15" x14ac:dyDescent="0.25"/>
  <cols>
    <col min="1" max="1" width="102.42578125" style="20" bestFit="1" customWidth="1"/>
    <col min="2" max="2" width="11.7109375" style="20" customWidth="1"/>
    <col min="3" max="3" width="14.140625" bestFit="1" customWidth="1"/>
    <col min="4" max="4" width="12" bestFit="1" customWidth="1"/>
    <col min="5" max="5" width="12.42578125" bestFit="1" customWidth="1"/>
    <col min="6" max="6" width="16.5703125" customWidth="1"/>
    <col min="7" max="7" width="14.42578125" style="20" bestFit="1" customWidth="1"/>
    <col min="258" max="258" width="69" customWidth="1"/>
    <col min="259" max="259" width="10" customWidth="1"/>
    <col min="260" max="262" width="16.5703125" customWidth="1"/>
    <col min="514" max="514" width="69" customWidth="1"/>
    <col min="515" max="515" width="10" customWidth="1"/>
    <col min="516" max="518" width="16.5703125" customWidth="1"/>
    <col min="770" max="770" width="69" customWidth="1"/>
    <col min="771" max="771" width="10" customWidth="1"/>
    <col min="772" max="774" width="16.5703125" customWidth="1"/>
    <col min="1026" max="1026" width="69" customWidth="1"/>
    <col min="1027" max="1027" width="10" customWidth="1"/>
    <col min="1028" max="1030" width="16.5703125" customWidth="1"/>
    <col min="1282" max="1282" width="69" customWidth="1"/>
    <col min="1283" max="1283" width="10" customWidth="1"/>
    <col min="1284" max="1286" width="16.5703125" customWidth="1"/>
    <col min="1538" max="1538" width="69" customWidth="1"/>
    <col min="1539" max="1539" width="10" customWidth="1"/>
    <col min="1540" max="1542" width="16.5703125" customWidth="1"/>
    <col min="1794" max="1794" width="69" customWidth="1"/>
    <col min="1795" max="1795" width="10" customWidth="1"/>
    <col min="1796" max="1798" width="16.5703125" customWidth="1"/>
    <col min="2050" max="2050" width="69" customWidth="1"/>
    <col min="2051" max="2051" width="10" customWidth="1"/>
    <col min="2052" max="2054" width="16.5703125" customWidth="1"/>
    <col min="2306" max="2306" width="69" customWidth="1"/>
    <col min="2307" max="2307" width="10" customWidth="1"/>
    <col min="2308" max="2310" width="16.5703125" customWidth="1"/>
    <col min="2562" max="2562" width="69" customWidth="1"/>
    <col min="2563" max="2563" width="10" customWidth="1"/>
    <col min="2564" max="2566" width="16.5703125" customWidth="1"/>
    <col min="2818" max="2818" width="69" customWidth="1"/>
    <col min="2819" max="2819" width="10" customWidth="1"/>
    <col min="2820" max="2822" width="16.5703125" customWidth="1"/>
    <col min="3074" max="3074" width="69" customWidth="1"/>
    <col min="3075" max="3075" width="10" customWidth="1"/>
    <col min="3076" max="3078" width="16.5703125" customWidth="1"/>
    <col min="3330" max="3330" width="69" customWidth="1"/>
    <col min="3331" max="3331" width="10" customWidth="1"/>
    <col min="3332" max="3334" width="16.5703125" customWidth="1"/>
    <col min="3586" max="3586" width="69" customWidth="1"/>
    <col min="3587" max="3587" width="10" customWidth="1"/>
    <col min="3588" max="3590" width="16.5703125" customWidth="1"/>
    <col min="3842" max="3842" width="69" customWidth="1"/>
    <col min="3843" max="3843" width="10" customWidth="1"/>
    <col min="3844" max="3846" width="16.5703125" customWidth="1"/>
    <col min="4098" max="4098" width="69" customWidth="1"/>
    <col min="4099" max="4099" width="10" customWidth="1"/>
    <col min="4100" max="4102" width="16.5703125" customWidth="1"/>
    <col min="4354" max="4354" width="69" customWidth="1"/>
    <col min="4355" max="4355" width="10" customWidth="1"/>
    <col min="4356" max="4358" width="16.5703125" customWidth="1"/>
    <col min="4610" max="4610" width="69" customWidth="1"/>
    <col min="4611" max="4611" width="10" customWidth="1"/>
    <col min="4612" max="4614" width="16.5703125" customWidth="1"/>
    <col min="4866" max="4866" width="69" customWidth="1"/>
    <col min="4867" max="4867" width="10" customWidth="1"/>
    <col min="4868" max="4870" width="16.5703125" customWidth="1"/>
    <col min="5122" max="5122" width="69" customWidth="1"/>
    <col min="5123" max="5123" width="10" customWidth="1"/>
    <col min="5124" max="5126" width="16.5703125" customWidth="1"/>
    <col min="5378" max="5378" width="69" customWidth="1"/>
    <col min="5379" max="5379" width="10" customWidth="1"/>
    <col min="5380" max="5382" width="16.5703125" customWidth="1"/>
    <col min="5634" max="5634" width="69" customWidth="1"/>
    <col min="5635" max="5635" width="10" customWidth="1"/>
    <col min="5636" max="5638" width="16.5703125" customWidth="1"/>
    <col min="5890" max="5890" width="69" customWidth="1"/>
    <col min="5891" max="5891" width="10" customWidth="1"/>
    <col min="5892" max="5894" width="16.5703125" customWidth="1"/>
    <col min="6146" max="6146" width="69" customWidth="1"/>
    <col min="6147" max="6147" width="10" customWidth="1"/>
    <col min="6148" max="6150" width="16.5703125" customWidth="1"/>
    <col min="6402" max="6402" width="69" customWidth="1"/>
    <col min="6403" max="6403" width="10" customWidth="1"/>
    <col min="6404" max="6406" width="16.5703125" customWidth="1"/>
    <col min="6658" max="6658" width="69" customWidth="1"/>
    <col min="6659" max="6659" width="10" customWidth="1"/>
    <col min="6660" max="6662" width="16.5703125" customWidth="1"/>
    <col min="6914" max="6914" width="69" customWidth="1"/>
    <col min="6915" max="6915" width="10" customWidth="1"/>
    <col min="6916" max="6918" width="16.5703125" customWidth="1"/>
    <col min="7170" max="7170" width="69" customWidth="1"/>
    <col min="7171" max="7171" width="10" customWidth="1"/>
    <col min="7172" max="7174" width="16.5703125" customWidth="1"/>
    <col min="7426" max="7426" width="69" customWidth="1"/>
    <col min="7427" max="7427" width="10" customWidth="1"/>
    <col min="7428" max="7430" width="16.5703125" customWidth="1"/>
    <col min="7682" max="7682" width="69" customWidth="1"/>
    <col min="7683" max="7683" width="10" customWidth="1"/>
    <col min="7684" max="7686" width="16.5703125" customWidth="1"/>
    <col min="7938" max="7938" width="69" customWidth="1"/>
    <col min="7939" max="7939" width="10" customWidth="1"/>
    <col min="7940" max="7942" width="16.5703125" customWidth="1"/>
    <col min="8194" max="8194" width="69" customWidth="1"/>
    <col min="8195" max="8195" width="10" customWidth="1"/>
    <col min="8196" max="8198" width="16.5703125" customWidth="1"/>
    <col min="8450" max="8450" width="69" customWidth="1"/>
    <col min="8451" max="8451" width="10" customWidth="1"/>
    <col min="8452" max="8454" width="16.5703125" customWidth="1"/>
    <col min="8706" max="8706" width="69" customWidth="1"/>
    <col min="8707" max="8707" width="10" customWidth="1"/>
    <col min="8708" max="8710" width="16.5703125" customWidth="1"/>
    <col min="8962" max="8962" width="69" customWidth="1"/>
    <col min="8963" max="8963" width="10" customWidth="1"/>
    <col min="8964" max="8966" width="16.5703125" customWidth="1"/>
    <col min="9218" max="9218" width="69" customWidth="1"/>
    <col min="9219" max="9219" width="10" customWidth="1"/>
    <col min="9220" max="9222" width="16.5703125" customWidth="1"/>
    <col min="9474" max="9474" width="69" customWidth="1"/>
    <col min="9475" max="9475" width="10" customWidth="1"/>
    <col min="9476" max="9478" width="16.5703125" customWidth="1"/>
    <col min="9730" max="9730" width="69" customWidth="1"/>
    <col min="9731" max="9731" width="10" customWidth="1"/>
    <col min="9732" max="9734" width="16.5703125" customWidth="1"/>
    <col min="9986" max="9986" width="69" customWidth="1"/>
    <col min="9987" max="9987" width="10" customWidth="1"/>
    <col min="9988" max="9990" width="16.5703125" customWidth="1"/>
    <col min="10242" max="10242" width="69" customWidth="1"/>
    <col min="10243" max="10243" width="10" customWidth="1"/>
    <col min="10244" max="10246" width="16.5703125" customWidth="1"/>
    <col min="10498" max="10498" width="69" customWidth="1"/>
    <col min="10499" max="10499" width="10" customWidth="1"/>
    <col min="10500" max="10502" width="16.5703125" customWidth="1"/>
    <col min="10754" max="10754" width="69" customWidth="1"/>
    <col min="10755" max="10755" width="10" customWidth="1"/>
    <col min="10756" max="10758" width="16.5703125" customWidth="1"/>
    <col min="11010" max="11010" width="69" customWidth="1"/>
    <col min="11011" max="11011" width="10" customWidth="1"/>
    <col min="11012" max="11014" width="16.5703125" customWidth="1"/>
    <col min="11266" max="11266" width="69" customWidth="1"/>
    <col min="11267" max="11267" width="10" customWidth="1"/>
    <col min="11268" max="11270" width="16.5703125" customWidth="1"/>
    <col min="11522" max="11522" width="69" customWidth="1"/>
    <col min="11523" max="11523" width="10" customWidth="1"/>
    <col min="11524" max="11526" width="16.5703125" customWidth="1"/>
    <col min="11778" max="11778" width="69" customWidth="1"/>
    <col min="11779" max="11779" width="10" customWidth="1"/>
    <col min="11780" max="11782" width="16.5703125" customWidth="1"/>
    <col min="12034" max="12034" width="69" customWidth="1"/>
    <col min="12035" max="12035" width="10" customWidth="1"/>
    <col min="12036" max="12038" width="16.5703125" customWidth="1"/>
    <col min="12290" max="12290" width="69" customWidth="1"/>
    <col min="12291" max="12291" width="10" customWidth="1"/>
    <col min="12292" max="12294" width="16.5703125" customWidth="1"/>
    <col min="12546" max="12546" width="69" customWidth="1"/>
    <col min="12547" max="12547" width="10" customWidth="1"/>
    <col min="12548" max="12550" width="16.5703125" customWidth="1"/>
    <col min="12802" max="12802" width="69" customWidth="1"/>
    <col min="12803" max="12803" width="10" customWidth="1"/>
    <col min="12804" max="12806" width="16.5703125" customWidth="1"/>
    <col min="13058" max="13058" width="69" customWidth="1"/>
    <col min="13059" max="13059" width="10" customWidth="1"/>
    <col min="13060" max="13062" width="16.5703125" customWidth="1"/>
    <col min="13314" max="13314" width="69" customWidth="1"/>
    <col min="13315" max="13315" width="10" customWidth="1"/>
    <col min="13316" max="13318" width="16.5703125" customWidth="1"/>
    <col min="13570" max="13570" width="69" customWidth="1"/>
    <col min="13571" max="13571" width="10" customWidth="1"/>
    <col min="13572" max="13574" width="16.5703125" customWidth="1"/>
    <col min="13826" max="13826" width="69" customWidth="1"/>
    <col min="13827" max="13827" width="10" customWidth="1"/>
    <col min="13828" max="13830" width="16.5703125" customWidth="1"/>
    <col min="14082" max="14082" width="69" customWidth="1"/>
    <col min="14083" max="14083" width="10" customWidth="1"/>
    <col min="14084" max="14086" width="16.5703125" customWidth="1"/>
    <col min="14338" max="14338" width="69" customWidth="1"/>
    <col min="14339" max="14339" width="10" customWidth="1"/>
    <col min="14340" max="14342" width="16.5703125" customWidth="1"/>
    <col min="14594" max="14594" width="69" customWidth="1"/>
    <col min="14595" max="14595" width="10" customWidth="1"/>
    <col min="14596" max="14598" width="16.5703125" customWidth="1"/>
    <col min="14850" max="14850" width="69" customWidth="1"/>
    <col min="14851" max="14851" width="10" customWidth="1"/>
    <col min="14852" max="14854" width="16.5703125" customWidth="1"/>
    <col min="15106" max="15106" width="69" customWidth="1"/>
    <col min="15107" max="15107" width="10" customWidth="1"/>
    <col min="15108" max="15110" width="16.5703125" customWidth="1"/>
    <col min="15362" max="15362" width="69" customWidth="1"/>
    <col min="15363" max="15363" width="10" customWidth="1"/>
    <col min="15364" max="15366" width="16.5703125" customWidth="1"/>
    <col min="15618" max="15618" width="69" customWidth="1"/>
    <col min="15619" max="15619" width="10" customWidth="1"/>
    <col min="15620" max="15622" width="16.5703125" customWidth="1"/>
    <col min="15874" max="15874" width="69" customWidth="1"/>
    <col min="15875" max="15875" width="10" customWidth="1"/>
    <col min="15876" max="15878" width="16.5703125" customWidth="1"/>
    <col min="16130" max="16130" width="69" customWidth="1"/>
    <col min="16131" max="16131" width="10" customWidth="1"/>
    <col min="16132" max="16134" width="16.5703125" customWidth="1"/>
  </cols>
  <sheetData>
    <row r="1" spans="1:7" ht="42" customHeight="1" thickBot="1" x14ac:dyDescent="0.3">
      <c r="A1" s="46" t="s">
        <v>44</v>
      </c>
      <c r="B1" s="47"/>
      <c r="C1" s="59"/>
      <c r="D1" s="59"/>
      <c r="E1" s="47"/>
      <c r="F1" s="47"/>
      <c r="G1" s="47"/>
    </row>
    <row r="2" spans="1:7" ht="39" customHeight="1" thickTop="1" thickBot="1" x14ac:dyDescent="0.3">
      <c r="A2" s="5" t="s">
        <v>39</v>
      </c>
      <c r="B2" s="6"/>
      <c r="C2" s="81" t="s">
        <v>17</v>
      </c>
      <c r="D2" s="82"/>
      <c r="E2" s="60"/>
      <c r="F2" s="7"/>
      <c r="G2" s="5"/>
    </row>
    <row r="3" spans="1:7" ht="46.5" thickTop="1" thickBot="1" x14ac:dyDescent="0.3">
      <c r="A3" s="28" t="s">
        <v>2</v>
      </c>
      <c r="B3" s="29" t="s">
        <v>1</v>
      </c>
      <c r="C3" s="90" t="s">
        <v>11</v>
      </c>
      <c r="D3" s="91" t="s">
        <v>14</v>
      </c>
      <c r="E3" s="30" t="s">
        <v>15</v>
      </c>
      <c r="F3" s="31" t="s">
        <v>13</v>
      </c>
      <c r="G3" s="61" t="s">
        <v>19</v>
      </c>
    </row>
    <row r="4" spans="1:7" ht="15.75" thickTop="1" x14ac:dyDescent="0.25">
      <c r="A4" s="63" t="s">
        <v>3</v>
      </c>
      <c r="B4" s="12" t="s">
        <v>18</v>
      </c>
      <c r="C4" s="92">
        <v>0</v>
      </c>
      <c r="D4" s="93">
        <v>0</v>
      </c>
      <c r="E4" s="14">
        <f t="shared" ref="E4:E8" si="0">D4*C4</f>
        <v>0</v>
      </c>
      <c r="F4" s="13">
        <f t="shared" ref="F4:F8" si="1">C4+E4</f>
        <v>0</v>
      </c>
      <c r="G4" s="62">
        <v>800</v>
      </c>
    </row>
    <row r="5" spans="1:7" x14ac:dyDescent="0.25">
      <c r="A5" s="52" t="s">
        <v>22</v>
      </c>
      <c r="B5" s="12" t="s">
        <v>18</v>
      </c>
      <c r="C5" s="92">
        <v>0</v>
      </c>
      <c r="D5" s="93">
        <v>0</v>
      </c>
      <c r="E5" s="14">
        <f t="shared" si="0"/>
        <v>0</v>
      </c>
      <c r="F5" s="75">
        <f t="shared" si="1"/>
        <v>0</v>
      </c>
      <c r="G5" s="50">
        <v>500</v>
      </c>
    </row>
    <row r="6" spans="1:7" x14ac:dyDescent="0.25">
      <c r="A6" s="52" t="s">
        <v>4</v>
      </c>
      <c r="B6" s="12" t="s">
        <v>18</v>
      </c>
      <c r="C6" s="92">
        <v>0</v>
      </c>
      <c r="D6" s="93">
        <v>0</v>
      </c>
      <c r="E6" s="14">
        <f t="shared" si="0"/>
        <v>0</v>
      </c>
      <c r="F6" s="76">
        <f t="shared" si="1"/>
        <v>0</v>
      </c>
      <c r="G6" s="50">
        <v>300</v>
      </c>
    </row>
    <row r="7" spans="1:7" x14ac:dyDescent="0.25">
      <c r="A7" s="52" t="s">
        <v>5</v>
      </c>
      <c r="B7" s="12" t="s">
        <v>18</v>
      </c>
      <c r="C7" s="92">
        <v>0</v>
      </c>
      <c r="D7" s="93">
        <v>0</v>
      </c>
      <c r="E7" s="14">
        <f t="shared" si="0"/>
        <v>0</v>
      </c>
      <c r="F7" s="76">
        <f t="shared" si="1"/>
        <v>0</v>
      </c>
      <c r="G7" s="50">
        <v>200</v>
      </c>
    </row>
    <row r="8" spans="1:7" ht="15.75" thickBot="1" x14ac:dyDescent="0.3">
      <c r="A8" s="53" t="s">
        <v>6</v>
      </c>
      <c r="B8" s="12" t="s">
        <v>18</v>
      </c>
      <c r="C8" s="92">
        <v>0</v>
      </c>
      <c r="D8" s="93">
        <v>0</v>
      </c>
      <c r="E8" s="14">
        <f t="shared" si="0"/>
        <v>0</v>
      </c>
      <c r="F8" s="77">
        <f t="shared" si="1"/>
        <v>0</v>
      </c>
      <c r="G8" s="51">
        <v>300</v>
      </c>
    </row>
    <row r="9" spans="1:7" ht="16.5" thickTop="1" thickBot="1" x14ac:dyDescent="0.3">
      <c r="A9" s="17" t="s">
        <v>7</v>
      </c>
      <c r="B9" s="18"/>
      <c r="C9" s="94">
        <f>SUMPRODUCT(C4:C8,G4:G8)</f>
        <v>0</v>
      </c>
      <c r="D9" s="95"/>
      <c r="E9" s="19">
        <f>SUMPRODUCT(E4:E8,G4:G8)</f>
        <v>0</v>
      </c>
      <c r="F9" s="19">
        <f>SUMPRODUCT(F4:F8,G4:G8)</f>
        <v>0</v>
      </c>
      <c r="G9" s="23"/>
    </row>
    <row r="10" spans="1:7" ht="16.5" thickTop="1" thickBot="1" x14ac:dyDescent="0.3">
      <c r="C10" s="96"/>
      <c r="D10" s="97"/>
      <c r="E10" s="21"/>
      <c r="F10" s="21"/>
    </row>
    <row r="11" spans="1:7" ht="30" customHeight="1" thickTop="1" thickBot="1" x14ac:dyDescent="0.3">
      <c r="A11" s="5" t="s">
        <v>38</v>
      </c>
      <c r="C11" s="98" t="s">
        <v>17</v>
      </c>
      <c r="D11" s="99"/>
      <c r="E11" s="64"/>
      <c r="F11" s="21"/>
      <c r="G11" s="45"/>
    </row>
    <row r="12" spans="1:7" ht="46.5" thickTop="1" thickBot="1" x14ac:dyDescent="0.3">
      <c r="A12" s="28" t="s">
        <v>2</v>
      </c>
      <c r="B12" s="29" t="s">
        <v>1</v>
      </c>
      <c r="C12" s="90" t="s">
        <v>11</v>
      </c>
      <c r="D12" s="91" t="s">
        <v>14</v>
      </c>
      <c r="E12" s="30" t="s">
        <v>15</v>
      </c>
      <c r="F12" s="31" t="s">
        <v>13</v>
      </c>
      <c r="G12" s="61" t="s">
        <v>19</v>
      </c>
    </row>
    <row r="13" spans="1:7" ht="15.75" thickTop="1" x14ac:dyDescent="0.25">
      <c r="A13" s="63" t="s">
        <v>3</v>
      </c>
      <c r="B13" s="12" t="s">
        <v>18</v>
      </c>
      <c r="C13" s="92">
        <v>0</v>
      </c>
      <c r="D13" s="93">
        <v>0</v>
      </c>
      <c r="E13" s="14">
        <f t="shared" ref="E13" si="2">D13*C13</f>
        <v>0</v>
      </c>
      <c r="F13" s="16">
        <f>C13+E13</f>
        <v>0</v>
      </c>
      <c r="G13" s="62">
        <v>200</v>
      </c>
    </row>
    <row r="14" spans="1:7" x14ac:dyDescent="0.25">
      <c r="A14" s="52" t="s">
        <v>22</v>
      </c>
      <c r="B14" s="12" t="s">
        <v>18</v>
      </c>
      <c r="C14" s="92">
        <v>0</v>
      </c>
      <c r="D14" s="93">
        <v>0</v>
      </c>
      <c r="E14" s="14">
        <f t="shared" ref="E14:E17" si="3">D14*C14</f>
        <v>0</v>
      </c>
      <c r="F14" s="16">
        <f>C14+E14</f>
        <v>0</v>
      </c>
      <c r="G14" s="50">
        <v>100</v>
      </c>
    </row>
    <row r="15" spans="1:7" x14ac:dyDescent="0.25">
      <c r="A15" s="52" t="s">
        <v>4</v>
      </c>
      <c r="B15" s="12" t="s">
        <v>18</v>
      </c>
      <c r="C15" s="92">
        <v>0</v>
      </c>
      <c r="D15" s="93">
        <v>0</v>
      </c>
      <c r="E15" s="14">
        <f t="shared" si="3"/>
        <v>0</v>
      </c>
      <c r="F15" s="16">
        <f t="shared" ref="F15:F17" si="4">C15+E15</f>
        <v>0</v>
      </c>
      <c r="G15" s="50">
        <v>80</v>
      </c>
    </row>
    <row r="16" spans="1:7" x14ac:dyDescent="0.25">
      <c r="A16" s="52" t="s">
        <v>5</v>
      </c>
      <c r="B16" s="12" t="s">
        <v>18</v>
      </c>
      <c r="C16" s="92">
        <v>0</v>
      </c>
      <c r="D16" s="93">
        <v>0</v>
      </c>
      <c r="E16" s="14">
        <f t="shared" si="3"/>
        <v>0</v>
      </c>
      <c r="F16" s="16">
        <f t="shared" si="4"/>
        <v>0</v>
      </c>
      <c r="G16" s="50">
        <v>80</v>
      </c>
    </row>
    <row r="17" spans="1:7" ht="15.75" thickBot="1" x14ac:dyDescent="0.3">
      <c r="A17" s="65" t="s">
        <v>6</v>
      </c>
      <c r="B17" s="12" t="s">
        <v>18</v>
      </c>
      <c r="C17" s="92">
        <v>0</v>
      </c>
      <c r="D17" s="93">
        <v>0</v>
      </c>
      <c r="E17" s="14">
        <f t="shared" si="3"/>
        <v>0</v>
      </c>
      <c r="F17" s="16">
        <f t="shared" si="4"/>
        <v>0</v>
      </c>
      <c r="G17" s="51">
        <v>80</v>
      </c>
    </row>
    <row r="18" spans="1:7" ht="16.5" thickTop="1" thickBot="1" x14ac:dyDescent="0.3">
      <c r="A18" s="17" t="s">
        <v>7</v>
      </c>
      <c r="B18" s="18"/>
      <c r="C18" s="94">
        <f>SUMPRODUCT(C13:C17,G13:G17)</f>
        <v>0</v>
      </c>
      <c r="D18" s="95"/>
      <c r="E18" s="19">
        <f>SUMPRODUCT(E13:E17,G13:G17)</f>
        <v>0</v>
      </c>
      <c r="F18" s="19">
        <f>SUMPRODUCT(F13:F17,G13:G17)</f>
        <v>0</v>
      </c>
      <c r="G18" s="23"/>
    </row>
    <row r="19" spans="1:7" ht="16.5" thickTop="1" thickBot="1" x14ac:dyDescent="0.3">
      <c r="C19" s="97"/>
      <c r="D19" s="97"/>
      <c r="E19" s="21"/>
      <c r="F19" s="21"/>
    </row>
    <row r="20" spans="1:7" ht="21" customHeight="1" thickTop="1" thickBot="1" x14ac:dyDescent="0.3">
      <c r="A20" s="5" t="s">
        <v>41</v>
      </c>
      <c r="C20" s="98" t="s">
        <v>17</v>
      </c>
      <c r="D20" s="99"/>
      <c r="E20" s="64"/>
      <c r="F20" s="21"/>
      <c r="G20" s="45"/>
    </row>
    <row r="21" spans="1:7" ht="46.5" thickTop="1" thickBot="1" x14ac:dyDescent="0.3">
      <c r="A21" s="28" t="s">
        <v>2</v>
      </c>
      <c r="B21" s="29" t="s">
        <v>1</v>
      </c>
      <c r="C21" s="90" t="s">
        <v>11</v>
      </c>
      <c r="D21" s="91" t="s">
        <v>14</v>
      </c>
      <c r="E21" s="30" t="s">
        <v>15</v>
      </c>
      <c r="F21" s="31" t="s">
        <v>13</v>
      </c>
      <c r="G21" s="61" t="s">
        <v>19</v>
      </c>
    </row>
    <row r="22" spans="1:7" ht="15.75" thickTop="1" x14ac:dyDescent="0.25">
      <c r="A22" s="63" t="s">
        <v>3</v>
      </c>
      <c r="B22" s="12" t="s">
        <v>18</v>
      </c>
      <c r="C22" s="92">
        <v>0</v>
      </c>
      <c r="D22" s="93">
        <v>0</v>
      </c>
      <c r="E22" s="14">
        <f t="shared" ref="E22:E26" si="5">D22*C22</f>
        <v>0</v>
      </c>
      <c r="F22" s="16">
        <f>C22+E22</f>
        <v>0</v>
      </c>
      <c r="G22" s="62">
        <v>500</v>
      </c>
    </row>
    <row r="23" spans="1:7" x14ac:dyDescent="0.25">
      <c r="A23" s="52" t="s">
        <v>22</v>
      </c>
      <c r="B23" s="12" t="s">
        <v>18</v>
      </c>
      <c r="C23" s="92">
        <v>0</v>
      </c>
      <c r="D23" s="93">
        <v>0</v>
      </c>
      <c r="E23" s="14">
        <f t="shared" si="5"/>
        <v>0</v>
      </c>
      <c r="F23" s="16">
        <f t="shared" ref="F23:F26" si="6">C23+E23</f>
        <v>0</v>
      </c>
      <c r="G23" s="50">
        <v>200</v>
      </c>
    </row>
    <row r="24" spans="1:7" x14ac:dyDescent="0.25">
      <c r="A24" s="52" t="s">
        <v>4</v>
      </c>
      <c r="B24" s="12" t="s">
        <v>18</v>
      </c>
      <c r="C24" s="92">
        <v>0</v>
      </c>
      <c r="D24" s="93">
        <v>0</v>
      </c>
      <c r="E24" s="14">
        <f t="shared" si="5"/>
        <v>0</v>
      </c>
      <c r="F24" s="16">
        <f t="shared" si="6"/>
        <v>0</v>
      </c>
      <c r="G24" s="50">
        <v>200</v>
      </c>
    </row>
    <row r="25" spans="1:7" x14ac:dyDescent="0.25">
      <c r="A25" s="52" t="s">
        <v>5</v>
      </c>
      <c r="B25" s="12" t="s">
        <v>18</v>
      </c>
      <c r="C25" s="92">
        <v>0</v>
      </c>
      <c r="D25" s="93">
        <v>0</v>
      </c>
      <c r="E25" s="14">
        <f t="shared" si="5"/>
        <v>0</v>
      </c>
      <c r="F25" s="16">
        <f t="shared" si="6"/>
        <v>0</v>
      </c>
      <c r="G25" s="50">
        <v>50</v>
      </c>
    </row>
    <row r="26" spans="1:7" ht="15.75" thickBot="1" x14ac:dyDescent="0.3">
      <c r="A26" s="53" t="s">
        <v>6</v>
      </c>
      <c r="B26" s="12" t="s">
        <v>18</v>
      </c>
      <c r="C26" s="92">
        <v>0</v>
      </c>
      <c r="D26" s="93">
        <v>0</v>
      </c>
      <c r="E26" s="14">
        <f t="shared" si="5"/>
        <v>0</v>
      </c>
      <c r="F26" s="16">
        <f t="shared" si="6"/>
        <v>0</v>
      </c>
      <c r="G26" s="51">
        <v>200</v>
      </c>
    </row>
    <row r="27" spans="1:7" ht="16.5" thickTop="1" thickBot="1" x14ac:dyDescent="0.3">
      <c r="A27" s="17" t="s">
        <v>7</v>
      </c>
      <c r="B27" s="18"/>
      <c r="C27" s="94">
        <f>SUMPRODUCT(C22:C26,G22:G26)</f>
        <v>0</v>
      </c>
      <c r="D27" s="95"/>
      <c r="E27" s="19">
        <f>SUMPRODUCT(E22:E26,G22:G26)</f>
        <v>0</v>
      </c>
      <c r="F27" s="19">
        <f>SUMPRODUCT(F22:F26,G22:G26)</f>
        <v>0</v>
      </c>
      <c r="G27" s="23"/>
    </row>
    <row r="28" spans="1:7" ht="16.5" thickTop="1" thickBot="1" x14ac:dyDescent="0.3">
      <c r="C28" s="97"/>
      <c r="D28" s="97"/>
      <c r="E28" s="21"/>
      <c r="F28" s="21"/>
    </row>
    <row r="29" spans="1:7" ht="26.25" customHeight="1" thickTop="1" thickBot="1" x14ac:dyDescent="0.3">
      <c r="A29" s="5" t="s">
        <v>40</v>
      </c>
      <c r="C29" s="98" t="s">
        <v>17</v>
      </c>
      <c r="D29" s="99"/>
      <c r="E29" s="64"/>
      <c r="F29" s="21"/>
      <c r="G29" s="45"/>
    </row>
    <row r="30" spans="1:7" ht="46.5" thickTop="1" thickBot="1" x14ac:dyDescent="0.3">
      <c r="A30" s="28" t="s">
        <v>2</v>
      </c>
      <c r="B30" s="29" t="s">
        <v>1</v>
      </c>
      <c r="C30" s="90" t="s">
        <v>11</v>
      </c>
      <c r="D30" s="91" t="s">
        <v>14</v>
      </c>
      <c r="E30" s="30" t="s">
        <v>15</v>
      </c>
      <c r="F30" s="31" t="s">
        <v>13</v>
      </c>
      <c r="G30" s="61" t="s">
        <v>19</v>
      </c>
    </row>
    <row r="31" spans="1:7" ht="15.75" thickTop="1" x14ac:dyDescent="0.25">
      <c r="A31" s="63" t="s">
        <v>3</v>
      </c>
      <c r="B31" s="12" t="s">
        <v>18</v>
      </c>
      <c r="C31" s="92">
        <v>0</v>
      </c>
      <c r="D31" s="93">
        <v>0</v>
      </c>
      <c r="E31" s="14">
        <f t="shared" ref="E31:E35" si="7">D31*C31</f>
        <v>0</v>
      </c>
      <c r="F31" s="16">
        <f>C31+E31</f>
        <v>0</v>
      </c>
      <c r="G31" s="62">
        <v>300</v>
      </c>
    </row>
    <row r="32" spans="1:7" x14ac:dyDescent="0.25">
      <c r="A32" s="52" t="s">
        <v>22</v>
      </c>
      <c r="B32" s="12" t="s">
        <v>18</v>
      </c>
      <c r="C32" s="92">
        <v>0</v>
      </c>
      <c r="D32" s="93">
        <v>0</v>
      </c>
      <c r="E32" s="14">
        <f t="shared" si="7"/>
        <v>0</v>
      </c>
      <c r="F32" s="16">
        <f t="shared" ref="F32:F35" si="8">C32+E32</f>
        <v>0</v>
      </c>
      <c r="G32" s="50">
        <v>100</v>
      </c>
    </row>
    <row r="33" spans="1:7" x14ac:dyDescent="0.25">
      <c r="A33" s="52" t="s">
        <v>4</v>
      </c>
      <c r="B33" s="12" t="s">
        <v>18</v>
      </c>
      <c r="C33" s="92">
        <v>0</v>
      </c>
      <c r="D33" s="93">
        <v>0</v>
      </c>
      <c r="E33" s="14">
        <f t="shared" si="7"/>
        <v>0</v>
      </c>
      <c r="F33" s="16">
        <f t="shared" si="8"/>
        <v>0</v>
      </c>
      <c r="G33" s="50">
        <v>200</v>
      </c>
    </row>
    <row r="34" spans="1:7" x14ac:dyDescent="0.25">
      <c r="A34" s="52" t="s">
        <v>5</v>
      </c>
      <c r="B34" s="12" t="s">
        <v>18</v>
      </c>
      <c r="C34" s="92">
        <v>0</v>
      </c>
      <c r="D34" s="93">
        <v>0</v>
      </c>
      <c r="E34" s="14">
        <f t="shared" si="7"/>
        <v>0</v>
      </c>
      <c r="F34" s="16">
        <f t="shared" si="8"/>
        <v>0</v>
      </c>
      <c r="G34" s="50">
        <v>500</v>
      </c>
    </row>
    <row r="35" spans="1:7" ht="15.75" thickBot="1" x14ac:dyDescent="0.3">
      <c r="A35" s="65" t="s">
        <v>6</v>
      </c>
      <c r="B35" s="12" t="s">
        <v>18</v>
      </c>
      <c r="C35" s="92">
        <v>0</v>
      </c>
      <c r="D35" s="93">
        <v>0</v>
      </c>
      <c r="E35" s="14">
        <f t="shared" si="7"/>
        <v>0</v>
      </c>
      <c r="F35" s="16">
        <f t="shared" si="8"/>
        <v>0</v>
      </c>
      <c r="G35" s="51">
        <v>100</v>
      </c>
    </row>
    <row r="36" spans="1:7" ht="16.5" thickTop="1" thickBot="1" x14ac:dyDescent="0.3">
      <c r="A36" s="17" t="s">
        <v>7</v>
      </c>
      <c r="B36" s="23"/>
      <c r="C36" s="94">
        <f>SUMPRODUCT(C31:C35,G31:G35)</f>
        <v>0</v>
      </c>
      <c r="D36" s="95"/>
      <c r="E36" s="19">
        <f>SUMPRODUCT(E31:E35,G31:G35)</f>
        <v>0</v>
      </c>
      <c r="F36" s="19">
        <f>SUMPRODUCT(F31:F35,G31:G35)</f>
        <v>0</v>
      </c>
      <c r="G36" s="23"/>
    </row>
    <row r="37" spans="1:7" ht="22.5" customHeight="1" thickTop="1" thickBot="1" x14ac:dyDescent="0.3">
      <c r="A37" s="18"/>
      <c r="B37" s="18"/>
      <c r="C37" s="96"/>
      <c r="D37" s="100"/>
      <c r="E37" s="24"/>
      <c r="F37" s="24"/>
    </row>
    <row r="38" spans="1:7" ht="16.5" thickTop="1" thickBot="1" x14ac:dyDescent="0.3">
      <c r="A38" s="66" t="s">
        <v>35</v>
      </c>
      <c r="B38" s="41"/>
      <c r="C38" s="101">
        <f>SUM(C9+C18+C27+C36)</f>
        <v>0</v>
      </c>
      <c r="D38" s="102"/>
      <c r="E38" s="42">
        <f>SUM(E36+E27+E18+E9)</f>
        <v>0</v>
      </c>
      <c r="F38" s="42">
        <f>SUM(F9+F18+F27+F36)</f>
        <v>0</v>
      </c>
      <c r="G38" s="69"/>
    </row>
    <row r="39" spans="1:7" ht="16.5" thickTop="1" thickBot="1" x14ac:dyDescent="0.3">
      <c r="C39" s="100"/>
      <c r="D39" s="100"/>
      <c r="E39" s="21"/>
      <c r="F39" s="21"/>
    </row>
    <row r="40" spans="1:7" ht="16.5" thickTop="1" thickBot="1" x14ac:dyDescent="0.3">
      <c r="C40" s="103" t="s">
        <v>17</v>
      </c>
      <c r="D40" s="104"/>
      <c r="E40" s="64"/>
      <c r="F40" s="21"/>
    </row>
    <row r="41" spans="1:7" ht="31.5" thickTop="1" thickBot="1" x14ac:dyDescent="0.3">
      <c r="A41" s="32" t="s">
        <v>8</v>
      </c>
      <c r="B41" s="33" t="s">
        <v>1</v>
      </c>
      <c r="C41" s="90" t="s">
        <v>11</v>
      </c>
      <c r="D41" s="91" t="s">
        <v>14</v>
      </c>
      <c r="E41" s="34" t="s">
        <v>15</v>
      </c>
      <c r="F41" s="35" t="s">
        <v>13</v>
      </c>
      <c r="G41" s="48" t="s">
        <v>16</v>
      </c>
    </row>
    <row r="42" spans="1:7" ht="15.75" thickTop="1" x14ac:dyDescent="0.25">
      <c r="A42" s="52" t="s">
        <v>43</v>
      </c>
      <c r="B42" s="15" t="s">
        <v>21</v>
      </c>
      <c r="C42" s="92">
        <v>0</v>
      </c>
      <c r="D42" s="93">
        <v>0</v>
      </c>
      <c r="E42" s="14">
        <f t="shared" ref="E42:E47" si="9">D42*C42</f>
        <v>0</v>
      </c>
      <c r="F42" s="16">
        <f t="shared" ref="F42:F47" si="10">C42+E42</f>
        <v>0</v>
      </c>
      <c r="G42" s="50">
        <v>50</v>
      </c>
    </row>
    <row r="43" spans="1:7" x14ac:dyDescent="0.25">
      <c r="A43" s="52" t="s">
        <v>42</v>
      </c>
      <c r="B43" s="15" t="s">
        <v>21</v>
      </c>
      <c r="C43" s="92">
        <v>0</v>
      </c>
      <c r="D43" s="93">
        <v>0</v>
      </c>
      <c r="E43" s="14">
        <f>D45*C43</f>
        <v>0</v>
      </c>
      <c r="F43" s="16">
        <f t="shared" si="10"/>
        <v>0</v>
      </c>
      <c r="G43" s="50">
        <v>50</v>
      </c>
    </row>
    <row r="44" spans="1:7" x14ac:dyDescent="0.25">
      <c r="A44" s="52" t="s">
        <v>25</v>
      </c>
      <c r="B44" s="12" t="s">
        <v>23</v>
      </c>
      <c r="C44" s="92">
        <v>0</v>
      </c>
      <c r="D44" s="93">
        <v>0</v>
      </c>
      <c r="E44" s="14">
        <f>D46*C44</f>
        <v>0</v>
      </c>
      <c r="F44" s="16">
        <f t="shared" si="10"/>
        <v>0</v>
      </c>
      <c r="G44" s="73">
        <v>200</v>
      </c>
    </row>
    <row r="45" spans="1:7" x14ac:dyDescent="0.25">
      <c r="A45" s="52" t="s">
        <v>20</v>
      </c>
      <c r="B45" s="12" t="s">
        <v>9</v>
      </c>
      <c r="C45" s="92">
        <v>0</v>
      </c>
      <c r="D45" s="93">
        <v>0</v>
      </c>
      <c r="E45" s="14">
        <f>D47*C45</f>
        <v>0</v>
      </c>
      <c r="F45" s="16">
        <f t="shared" si="10"/>
        <v>0</v>
      </c>
      <c r="G45" s="73">
        <v>300</v>
      </c>
    </row>
    <row r="46" spans="1:7" x14ac:dyDescent="0.25">
      <c r="A46" s="52" t="s">
        <v>24</v>
      </c>
      <c r="B46" s="12" t="s">
        <v>9</v>
      </c>
      <c r="C46" s="92">
        <v>0</v>
      </c>
      <c r="D46" s="93">
        <v>0</v>
      </c>
      <c r="E46" s="78">
        <f>D46*C46</f>
        <v>0</v>
      </c>
      <c r="F46" s="16">
        <f t="shared" si="10"/>
        <v>0</v>
      </c>
      <c r="G46" s="73">
        <v>300</v>
      </c>
    </row>
    <row r="47" spans="1:7" ht="15.75" thickBot="1" x14ac:dyDescent="0.3">
      <c r="A47" s="52" t="s">
        <v>46</v>
      </c>
      <c r="B47" s="12" t="s">
        <v>18</v>
      </c>
      <c r="C47" s="92">
        <v>0</v>
      </c>
      <c r="D47" s="93">
        <v>0</v>
      </c>
      <c r="E47" s="14">
        <f t="shared" si="9"/>
        <v>0</v>
      </c>
      <c r="F47" s="16">
        <f t="shared" si="10"/>
        <v>0</v>
      </c>
      <c r="G47" s="51">
        <v>300</v>
      </c>
    </row>
    <row r="48" spans="1:7" ht="16.5" thickTop="1" thickBot="1" x14ac:dyDescent="0.3">
      <c r="A48" s="17" t="s">
        <v>7</v>
      </c>
      <c r="B48" s="18"/>
      <c r="C48" s="94">
        <f>SUMPRODUCT(C42:C47,G42:G47)</f>
        <v>0</v>
      </c>
      <c r="D48" s="105"/>
      <c r="E48" s="19">
        <f>SUMPRODUCT(E42:E47,G42:G47)</f>
        <v>0</v>
      </c>
      <c r="F48" s="19">
        <f>SUMPRODUCT(F42:F47,G42:G47)</f>
        <v>0</v>
      </c>
      <c r="G48" s="23"/>
    </row>
    <row r="49" spans="1:7" ht="16.5" thickTop="1" thickBot="1" x14ac:dyDescent="0.3">
      <c r="A49" s="6"/>
      <c r="B49" s="6"/>
      <c r="C49" s="103" t="s">
        <v>17</v>
      </c>
      <c r="D49" s="104"/>
      <c r="E49" s="58"/>
      <c r="F49" s="27"/>
      <c r="G49" s="6"/>
    </row>
    <row r="50" spans="1:7" ht="31.5" thickTop="1" thickBot="1" x14ac:dyDescent="0.3">
      <c r="A50" s="32" t="s">
        <v>8</v>
      </c>
      <c r="B50" s="36" t="s">
        <v>1</v>
      </c>
      <c r="C50" s="90" t="s">
        <v>11</v>
      </c>
      <c r="D50" s="91" t="s">
        <v>14</v>
      </c>
      <c r="E50" s="34" t="s">
        <v>15</v>
      </c>
      <c r="F50" s="35" t="s">
        <v>13</v>
      </c>
      <c r="G50" s="56" t="s">
        <v>16</v>
      </c>
    </row>
    <row r="51" spans="1:7" ht="15.75" thickTop="1" x14ac:dyDescent="0.25">
      <c r="A51" s="52" t="s">
        <v>29</v>
      </c>
      <c r="B51" s="15" t="s">
        <v>9</v>
      </c>
      <c r="C51" s="92">
        <v>0</v>
      </c>
      <c r="D51" s="93">
        <v>0</v>
      </c>
      <c r="E51" s="14">
        <f t="shared" ref="E51:E53" si="11">D51*C51</f>
        <v>0</v>
      </c>
      <c r="F51" s="16">
        <f>C51+E51</f>
        <v>0</v>
      </c>
      <c r="G51" s="49">
        <v>1000</v>
      </c>
    </row>
    <row r="52" spans="1:7" x14ac:dyDescent="0.25">
      <c r="A52" s="52" t="s">
        <v>27</v>
      </c>
      <c r="B52" s="15" t="s">
        <v>9</v>
      </c>
      <c r="C52" s="92">
        <v>0</v>
      </c>
      <c r="D52" s="93">
        <v>0</v>
      </c>
      <c r="E52" s="14">
        <f t="shared" si="11"/>
        <v>0</v>
      </c>
      <c r="F52" s="16">
        <f t="shared" ref="F52:F53" si="12">C52+E52</f>
        <v>0</v>
      </c>
      <c r="G52" s="62">
        <v>100</v>
      </c>
    </row>
    <row r="53" spans="1:7" x14ac:dyDescent="0.25">
      <c r="A53" s="52" t="s">
        <v>28</v>
      </c>
      <c r="B53" s="15" t="s">
        <v>9</v>
      </c>
      <c r="C53" s="92">
        <v>0</v>
      </c>
      <c r="D53" s="93">
        <v>0</v>
      </c>
      <c r="E53" s="14">
        <f t="shared" si="11"/>
        <v>0</v>
      </c>
      <c r="F53" s="16">
        <f t="shared" si="12"/>
        <v>0</v>
      </c>
      <c r="G53" s="62">
        <v>200</v>
      </c>
    </row>
    <row r="54" spans="1:7" ht="15.75" thickBot="1" x14ac:dyDescent="0.3">
      <c r="A54" s="55" t="s">
        <v>26</v>
      </c>
      <c r="B54" s="15" t="s">
        <v>9</v>
      </c>
      <c r="C54" s="92">
        <v>0</v>
      </c>
      <c r="D54" s="93">
        <v>0</v>
      </c>
      <c r="E54" s="14">
        <f t="shared" ref="E54" si="13">D54*C54</f>
        <v>0</v>
      </c>
      <c r="F54" s="16">
        <f t="shared" ref="F54" si="14">C54+E54</f>
        <v>0</v>
      </c>
      <c r="G54" s="57">
        <v>300</v>
      </c>
    </row>
    <row r="55" spans="1:7" ht="16.5" thickTop="1" thickBot="1" x14ac:dyDescent="0.3">
      <c r="A55" s="17" t="s">
        <v>7</v>
      </c>
      <c r="B55" s="18"/>
      <c r="C55" s="94">
        <f>SUMPRODUCT(C51:C54,G51:G54)</f>
        <v>0</v>
      </c>
      <c r="D55" s="106"/>
      <c r="E55" s="19">
        <f>SUMPRODUCT(E51:E54,G51:G54)</f>
        <v>0</v>
      </c>
      <c r="F55" s="19">
        <f>SUMPRODUCT(F51:F54,G51:G54)</f>
        <v>0</v>
      </c>
      <c r="G55" s="23"/>
    </row>
    <row r="56" spans="1:7" ht="16.5" thickTop="1" thickBot="1" x14ac:dyDescent="0.3">
      <c r="A56" s="23"/>
      <c r="C56" s="103" t="s">
        <v>17</v>
      </c>
      <c r="D56" s="104"/>
      <c r="E56" s="58"/>
      <c r="F56" s="21"/>
      <c r="G56" s="6"/>
    </row>
    <row r="57" spans="1:7" ht="31.5" thickTop="1" thickBot="1" x14ac:dyDescent="0.3">
      <c r="A57" s="32" t="s">
        <v>8</v>
      </c>
      <c r="B57" s="33" t="s">
        <v>1</v>
      </c>
      <c r="C57" s="90" t="s">
        <v>11</v>
      </c>
      <c r="D57" s="91" t="s">
        <v>14</v>
      </c>
      <c r="E57" s="34" t="s">
        <v>15</v>
      </c>
      <c r="F57" s="35" t="s">
        <v>13</v>
      </c>
      <c r="G57" s="48" t="s">
        <v>16</v>
      </c>
    </row>
    <row r="58" spans="1:7" ht="15.75" thickTop="1" x14ac:dyDescent="0.25">
      <c r="A58" s="52" t="s">
        <v>31</v>
      </c>
      <c r="B58" s="15" t="s">
        <v>9</v>
      </c>
      <c r="C58" s="92">
        <v>0</v>
      </c>
      <c r="D58" s="93">
        <v>0</v>
      </c>
      <c r="E58" s="14">
        <f t="shared" ref="E58:E63" si="15">D58*C58</f>
        <v>0</v>
      </c>
      <c r="F58" s="16">
        <f t="shared" ref="F58:F63" si="16">C58+E58</f>
        <v>0</v>
      </c>
      <c r="G58" s="50">
        <v>300</v>
      </c>
    </row>
    <row r="59" spans="1:7" x14ac:dyDescent="0.25">
      <c r="A59" s="52" t="s">
        <v>32</v>
      </c>
      <c r="B59" s="15" t="s">
        <v>9</v>
      </c>
      <c r="C59" s="92">
        <v>0</v>
      </c>
      <c r="D59" s="93">
        <v>0</v>
      </c>
      <c r="E59" s="14">
        <f t="shared" si="15"/>
        <v>0</v>
      </c>
      <c r="F59" s="16">
        <f t="shared" si="16"/>
        <v>0</v>
      </c>
      <c r="G59" s="50">
        <v>500</v>
      </c>
    </row>
    <row r="60" spans="1:7" x14ac:dyDescent="0.25">
      <c r="A60" s="52" t="s">
        <v>33</v>
      </c>
      <c r="B60" s="15" t="s">
        <v>9</v>
      </c>
      <c r="C60" s="92">
        <v>0</v>
      </c>
      <c r="D60" s="93">
        <v>0</v>
      </c>
      <c r="E60" s="14">
        <f t="shared" si="15"/>
        <v>0</v>
      </c>
      <c r="F60" s="16">
        <f t="shared" si="16"/>
        <v>0</v>
      </c>
      <c r="G60" s="50">
        <v>100</v>
      </c>
    </row>
    <row r="61" spans="1:7" x14ac:dyDescent="0.25">
      <c r="A61" s="52" t="s">
        <v>47</v>
      </c>
      <c r="B61" s="15" t="s">
        <v>9</v>
      </c>
      <c r="C61" s="92">
        <v>0</v>
      </c>
      <c r="D61" s="93">
        <v>0</v>
      </c>
      <c r="E61" s="14">
        <f t="shared" si="15"/>
        <v>0</v>
      </c>
      <c r="F61" s="16">
        <f t="shared" si="16"/>
        <v>0</v>
      </c>
      <c r="G61" s="50">
        <v>100</v>
      </c>
    </row>
    <row r="62" spans="1:7" x14ac:dyDescent="0.25">
      <c r="A62" s="52" t="s">
        <v>34</v>
      </c>
      <c r="B62" s="15" t="s">
        <v>9</v>
      </c>
      <c r="C62" s="92">
        <v>0</v>
      </c>
      <c r="D62" s="93">
        <v>0</v>
      </c>
      <c r="E62" s="14">
        <f t="shared" si="15"/>
        <v>0</v>
      </c>
      <c r="F62" s="16">
        <f t="shared" si="16"/>
        <v>0</v>
      </c>
      <c r="G62" s="50">
        <v>100</v>
      </c>
    </row>
    <row r="63" spans="1:7" ht="15.75" thickBot="1" x14ac:dyDescent="0.3">
      <c r="A63" s="53" t="s">
        <v>30</v>
      </c>
      <c r="B63" s="15" t="s">
        <v>10</v>
      </c>
      <c r="C63" s="92">
        <v>0</v>
      </c>
      <c r="D63" s="93">
        <v>0</v>
      </c>
      <c r="E63" s="14">
        <f t="shared" si="15"/>
        <v>0</v>
      </c>
      <c r="F63" s="16">
        <f t="shared" si="16"/>
        <v>0</v>
      </c>
      <c r="G63" s="51">
        <v>1200</v>
      </c>
    </row>
    <row r="64" spans="1:7" ht="18" customHeight="1" thickTop="1" thickBot="1" x14ac:dyDescent="0.3">
      <c r="A64" s="22" t="s">
        <v>7</v>
      </c>
      <c r="B64" s="23"/>
      <c r="C64" s="19">
        <f>SUMPRODUCT(C58:C63,G58:G63)</f>
        <v>0</v>
      </c>
      <c r="D64" s="43"/>
      <c r="E64" s="19">
        <f>SUMPRODUCT(E58:E63,G58:G63)</f>
        <v>0</v>
      </c>
      <c r="F64" s="19">
        <f>SUMPRODUCT(F58:F63,G58:G63)</f>
        <v>0</v>
      </c>
      <c r="G64" s="23"/>
    </row>
    <row r="65" spans="1:7" ht="16.5" thickTop="1" thickBot="1" x14ac:dyDescent="0.3">
      <c r="A65" s="18"/>
      <c r="B65" s="18"/>
      <c r="C65" s="24"/>
      <c r="D65" s="21"/>
      <c r="E65" s="24"/>
      <c r="F65" s="24"/>
    </row>
    <row r="66" spans="1:7" ht="16.5" thickTop="1" thickBot="1" x14ac:dyDescent="0.3">
      <c r="A66" s="54" t="s">
        <v>35</v>
      </c>
      <c r="B66" s="39"/>
      <c r="C66" s="40">
        <f>SUM(C48+C55+C64)</f>
        <v>0</v>
      </c>
      <c r="D66" s="67"/>
      <c r="E66" s="40">
        <f>SUM(E64+E55+E48)</f>
        <v>0</v>
      </c>
      <c r="F66" s="40">
        <f>SUM(F48+F55+F64)</f>
        <v>0</v>
      </c>
      <c r="G66" s="68"/>
    </row>
    <row r="67" spans="1:7" ht="15.75" thickTop="1" x14ac:dyDescent="0.25">
      <c r="C67" s="21"/>
      <c r="D67" s="21"/>
      <c r="E67" s="21"/>
      <c r="F67" s="21"/>
    </row>
    <row r="68" spans="1:7" x14ac:dyDescent="0.25">
      <c r="C68" s="21"/>
      <c r="D68" s="21"/>
      <c r="E68" s="21"/>
      <c r="F68" s="21"/>
    </row>
  </sheetData>
  <sheetProtection algorithmName="SHA-512" hashValue="kXLZPsec7/FJBuom1eg1oa20D8LN3AQGL+rm4rZ+/7I50ysgodG728V9UTAjFfmgN6n1D494s45u7ZFNLfPqzQ==" saltValue="lHfgH1uBbA6WE1ifOrJYtw==" spinCount="100000" sheet="1" objects="1" scenarios="1" selectLockedCells="1"/>
  <mergeCells count="7">
    <mergeCell ref="C40:D40"/>
    <mergeCell ref="C49:D49"/>
    <mergeCell ref="C56:D56"/>
    <mergeCell ref="C2:D2"/>
    <mergeCell ref="C11:D11"/>
    <mergeCell ref="C20:D20"/>
    <mergeCell ref="C29:D29"/>
  </mergeCells>
  <pageMargins left="0.7" right="0.7" top="0.78740157499999996" bottom="0.78740157499999996" header="0.3" footer="0.3"/>
  <pageSetup paperSize="9" scale="60" orientation="landscape" r:id="rId1"/>
  <rowBreaks count="2" manualBreakCount="2">
    <brk id="39" max="6" man="1"/>
    <brk id="6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23"/>
  <sheetViews>
    <sheetView zoomScaleNormal="100" workbookViewId="0">
      <selection activeCell="A18" sqref="A18"/>
    </sheetView>
  </sheetViews>
  <sheetFormatPr defaultRowHeight="15" x14ac:dyDescent="0.25"/>
  <cols>
    <col min="1" max="1" width="85.85546875" customWidth="1"/>
    <col min="2" max="2" width="23" style="1" customWidth="1"/>
    <col min="3" max="3" width="15.7109375" style="1" customWidth="1"/>
    <col min="4" max="4" width="23.5703125" style="1" customWidth="1"/>
    <col min="5" max="5" width="12.28515625" customWidth="1"/>
    <col min="7" max="7" width="11.28515625" bestFit="1" customWidth="1"/>
  </cols>
  <sheetData>
    <row r="2" spans="1:7" ht="17.25" x14ac:dyDescent="0.3">
      <c r="A2" s="44" t="s">
        <v>50</v>
      </c>
      <c r="D2" s="3"/>
    </row>
    <row r="3" spans="1:7" ht="15.75" x14ac:dyDescent="0.25">
      <c r="A3" s="2"/>
      <c r="D3" s="3"/>
    </row>
    <row r="4" spans="1:7" ht="24" customHeight="1" x14ac:dyDescent="0.25">
      <c r="A4" s="4" t="s">
        <v>48</v>
      </c>
    </row>
    <row r="5" spans="1:7" ht="30.75" customHeight="1" x14ac:dyDescent="0.25">
      <c r="A5" t="s">
        <v>45</v>
      </c>
    </row>
    <row r="6" spans="1:7" ht="15.75" thickBot="1" x14ac:dyDescent="0.3"/>
    <row r="7" spans="1:7" ht="25.5" customHeight="1" thickTop="1" thickBot="1" x14ac:dyDescent="0.3">
      <c r="A7" s="8" t="s">
        <v>12</v>
      </c>
      <c r="B7" s="9" t="s">
        <v>11</v>
      </c>
      <c r="C7" s="10" t="s">
        <v>15</v>
      </c>
      <c r="D7" s="11" t="s">
        <v>13</v>
      </c>
    </row>
    <row r="8" spans="1:7" ht="16.5" thickTop="1" thickBot="1" x14ac:dyDescent="0.3">
      <c r="A8" s="25" t="s">
        <v>37</v>
      </c>
      <c r="B8" s="26">
        <f>'List č. 1_Ceník práce_úkonů'!C38</f>
        <v>0</v>
      </c>
      <c r="C8" s="26">
        <f>'List č. 1_Ceník práce_úkonů'!$E$38</f>
        <v>0</v>
      </c>
      <c r="D8" s="26">
        <f>B8+C8</f>
        <v>0</v>
      </c>
      <c r="G8" s="74"/>
    </row>
    <row r="9" spans="1:7" ht="16.5" thickTop="1" thickBot="1" x14ac:dyDescent="0.3">
      <c r="A9" s="37" t="s">
        <v>36</v>
      </c>
      <c r="B9" s="38">
        <f>'List č. 1_Ceník práce_úkonů'!C66</f>
        <v>0</v>
      </c>
      <c r="C9" s="38">
        <f>'List č. 1_Ceník práce_úkonů'!$E$66</f>
        <v>0</v>
      </c>
      <c r="D9" s="38">
        <f>B9+C9</f>
        <v>0</v>
      </c>
      <c r="G9" s="74"/>
    </row>
    <row r="10" spans="1:7" ht="15.75" thickTop="1" x14ac:dyDescent="0.25">
      <c r="F10" s="74"/>
      <c r="G10" s="74"/>
    </row>
    <row r="11" spans="1:7" ht="15.75" thickBot="1" x14ac:dyDescent="0.3"/>
    <row r="12" spans="1:7" ht="16.5" thickBot="1" x14ac:dyDescent="0.3">
      <c r="A12" s="85" t="s">
        <v>0</v>
      </c>
      <c r="B12" s="86"/>
      <c r="C12" s="86"/>
      <c r="D12" s="87"/>
    </row>
    <row r="13" spans="1:7" ht="16.5" thickTop="1" thickBot="1" x14ac:dyDescent="0.3">
      <c r="A13" s="88" t="s">
        <v>35</v>
      </c>
      <c r="B13" s="70" t="s">
        <v>11</v>
      </c>
      <c r="C13" s="70" t="s">
        <v>15</v>
      </c>
      <c r="D13" s="71" t="s">
        <v>13</v>
      </c>
    </row>
    <row r="14" spans="1:7" ht="16.5" thickTop="1" thickBot="1" x14ac:dyDescent="0.3">
      <c r="A14" s="89"/>
      <c r="B14" s="72">
        <f>('List č. 1_Ceník práce_úkonů'!C9+'List č. 1_Ceník práce_úkonů'!C18+'List č. 1_Ceník práce_úkonů'!C27+'List č. 1_Ceník práce_úkonů'!C36+'List č. 1_Ceník práce_úkonů'!C48+'List č. 1_Ceník práce_úkonů'!C55+'List č. 1_Ceník práce_úkonů'!C64)</f>
        <v>0</v>
      </c>
      <c r="C14" s="72">
        <f>('List č. 1_Ceník práce_úkonů'!E9+'List č. 1_Ceník práce_úkonů'!E18+'List č. 1_Ceník práce_úkonů'!E27+'List č. 1_Ceník práce_úkonů'!E36+'List č. 1_Ceník práce_úkonů'!E48+'List č. 1_Ceník práce_úkonů'!E55+'List č. 1_Ceník práce_úkonů'!E64)</f>
        <v>0</v>
      </c>
      <c r="D14" s="72">
        <f>B14+C14</f>
        <v>0</v>
      </c>
      <c r="G14" s="74"/>
    </row>
    <row r="16" spans="1:7" ht="15.75" thickBot="1" x14ac:dyDescent="0.3"/>
    <row r="17" spans="1:5" x14ac:dyDescent="0.25">
      <c r="A17" s="107" t="s">
        <v>49</v>
      </c>
    </row>
    <row r="18" spans="1:5" x14ac:dyDescent="0.25">
      <c r="A18" s="108"/>
    </row>
    <row r="19" spans="1:5" x14ac:dyDescent="0.25">
      <c r="A19" s="108"/>
    </row>
    <row r="20" spans="1:5" x14ac:dyDescent="0.25">
      <c r="A20" s="108"/>
      <c r="C20" s="83"/>
      <c r="D20" s="83"/>
      <c r="E20" s="79"/>
    </row>
    <row r="21" spans="1:5" ht="15.75" thickBot="1" x14ac:dyDescent="0.3">
      <c r="A21" s="109"/>
      <c r="C21" s="84"/>
      <c r="D21" s="84"/>
      <c r="E21" s="80"/>
    </row>
    <row r="22" spans="1:5" x14ac:dyDescent="0.25">
      <c r="C22" s="84"/>
      <c r="D22" s="84"/>
      <c r="E22" s="80"/>
    </row>
    <row r="23" spans="1:5" x14ac:dyDescent="0.25">
      <c r="C23" s="84"/>
      <c r="D23" s="84"/>
      <c r="E23" s="80"/>
    </row>
  </sheetData>
  <sheetProtection algorithmName="SHA-512" hashValue="t4+cY6F2Cp6STLD9vox1g1xzgkcDRaoVqyKH3YSnCIybWsjP7HSqhq4TbzwZtwVCByiJMHAw0EFR+2ATpjWDww==" saltValue="XOK2qLFET6LMYoKTU59f6w==" spinCount="100000" sheet="1" objects="1" scenarios="1" selectLockedCells="1"/>
  <mergeCells count="6">
    <mergeCell ref="C20:D20"/>
    <mergeCell ref="C21:D21"/>
    <mergeCell ref="C22:D22"/>
    <mergeCell ref="C23:D23"/>
    <mergeCell ref="A12:D12"/>
    <mergeCell ref="A13:A14"/>
  </mergeCells>
  <pageMargins left="0.9055118110236221" right="0.9055118110236221" top="1.1811023622047245" bottom="0.78740157480314965" header="0.31496062992125984" footer="0.31496062992125984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388A8F4FA0DDA419EF890A7EF9704B0" ma:contentTypeVersion="" ma:contentTypeDescription="Vytvoří nový dokument" ma:contentTypeScope="" ma:versionID="af2108a7c8dcb8ca9906d778457327d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B4AF17-0EAA-463E-A1C4-5BD3BAF77C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82D4E3-3603-4586-BFF7-67F575FAE662}">
  <ds:schemaRefs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$ListId:dokumentyvz;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79205D5-EE65-4506-8975-34B26E1423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 č. 1_Ceník práce_úkonů</vt:lpstr>
      <vt:lpstr>List č. 2_Celk. nabídková cena</vt:lpstr>
      <vt:lpstr>'List č. 1_Ceník práce_úkonů'!Oblast_tisku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Štichauer David</dc:creator>
  <cp:lastModifiedBy>Uživatel</cp:lastModifiedBy>
  <cp:lastPrinted>2018-08-15T06:44:22Z</cp:lastPrinted>
  <dcterms:created xsi:type="dcterms:W3CDTF">2014-11-19T05:33:36Z</dcterms:created>
  <dcterms:modified xsi:type="dcterms:W3CDTF">2022-10-19T11:31:30Z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0x010100D388A8F4FA0DDA419EF890A7EF9704B0</vt:lpwstr>
  </property>
</Properties>
</file>