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<sst xmlns="http://schemas.openxmlformats.org/spreadsheetml/2006/main" count="39" uniqueCount="35">
  <si>
    <t xml:space="preserve">Položka </t>
  </si>
  <si>
    <t>Počet        ks/rok</t>
  </si>
  <si>
    <t>Jednotková cena                                  Kč/ks bez DPH</t>
  </si>
  <si>
    <t>Jednotková cena                                                      Kč/ks včetně DPH</t>
  </si>
  <si>
    <t>kompletace zásilky - vklad a uzavření obálky</t>
  </si>
  <si>
    <t>obálka DL včetně tisku</t>
  </si>
  <si>
    <t xml:space="preserve">2 listy dokumentu (oboustranně) </t>
  </si>
  <si>
    <t>kompletace personalizovaných dokumentů - vklad a uzavření obálky</t>
  </si>
  <si>
    <t>Vedení P.O.Box za období 1 roku</t>
  </si>
  <si>
    <t>Cena v Kč bez DPH</t>
  </si>
  <si>
    <t>Cena v Kč s DPH</t>
  </si>
  <si>
    <t>1 list dokumentu včetně tisku (jednostranně)</t>
  </si>
  <si>
    <t>obálka DL včetně tisku (doporučené psaní)</t>
  </si>
  <si>
    <t>Celková cena                                                      Kč včetně DPH</t>
  </si>
  <si>
    <t>Pořízení skenu nedoručitelných zásilek</t>
  </si>
  <si>
    <t>Celková cena                                                      Kč bez DPH</t>
  </si>
  <si>
    <t>DPH celkem</t>
  </si>
  <si>
    <t>Nabídková cena celkem za období 1 rok</t>
  </si>
  <si>
    <t>obálka C5 (zelený pruh) včetně tisku</t>
  </si>
  <si>
    <t>digitalizace obsahu zásilky - PDF soubor</t>
  </si>
  <si>
    <t xml:space="preserve">Pořízení scanu dodejek a nedoručitelných zásilek </t>
  </si>
  <si>
    <t>Sazba DPH (%)</t>
  </si>
  <si>
    <t>Nabídková cena celkem za období 2 roky</t>
  </si>
  <si>
    <t>DPH celkem za 2 roky</t>
  </si>
  <si>
    <t>Obyčejné psaní</t>
  </si>
  <si>
    <t>Doporučené psaní</t>
  </si>
  <si>
    <t>Doporučené psaní s dodejkou</t>
  </si>
  <si>
    <t>***) Odhad nedoručitelnosti</t>
  </si>
  <si>
    <t xml:space="preserve">**) Poštovné dle aktuálního ceníku České pošty </t>
  </si>
  <si>
    <t>*) U dokumentů tištěných oboustranně 80 % zásilek s 1 listem, 20 % zásilek se 2 a více, maximálně však 5ti listy</t>
  </si>
  <si>
    <t>Příloha č. 5 - Tabulka pro výpočet nabídkové ceny</t>
  </si>
  <si>
    <t>1 list dokumentu včetně tisku (oboustranně)*)</t>
  </si>
  <si>
    <t>poštovné **)</t>
  </si>
  <si>
    <t>zajištění sběru nedoručitelných zásilek, snímání čárových kódů a zpracování vyhodnocení včetně vyznačení důvodu vrácení zásilky ***)</t>
  </si>
  <si>
    <t>zajištění sběru dodejek, nedoručitelných zásilek, snímání čárových kódů a zpracování vyhodnocení včetně vyznačení důvodu vrácení zásilky 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</si>
</sst>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wrapText="1"/>
    </xf>
    <xf numFmtId="3" fontId="0" fillId="2" borderId="1" xfId="0" applyNumberFormat="1" applyFill="1" applyBorder="1"/>
    <xf numFmtId="0" fontId="2" fillId="2" borderId="0" xfId="0" applyFont="1" applyFill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wrapText="1"/>
    </xf>
    <xf numFmtId="3" fontId="0" fillId="2" borderId="1" xfId="0" applyNumberFormat="1" applyFont="1" applyFill="1" applyBorder="1"/>
    <xf numFmtId="3" fontId="0" fillId="2" borderId="2" xfId="0" applyNumberFormat="1" applyFont="1" applyFill="1" applyBorder="1"/>
    <xf numFmtId="0" fontId="0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3" fontId="0" fillId="0" borderId="1" xfId="0" applyNumberFormat="1" applyFont="1" applyFill="1" applyBorder="1"/>
    <xf numFmtId="0" fontId="4" fillId="2" borderId="0" xfId="0" applyFont="1" applyFill="1" applyBorder="1" applyAlignment="1">
      <alignment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3" fontId="0" fillId="2" borderId="8" xfId="0" applyNumberFormat="1" applyFill="1" applyBorder="1"/>
    <xf numFmtId="0" fontId="0" fillId="2" borderId="9" xfId="0" applyFill="1" applyBorder="1" applyAlignment="1">
      <alignment wrapText="1"/>
    </xf>
    <xf numFmtId="3" fontId="0" fillId="2" borderId="5" xfId="0" applyNumberFormat="1" applyFill="1" applyBorder="1"/>
    <xf numFmtId="3" fontId="0" fillId="2" borderId="4" xfId="0" applyNumberFormat="1" applyFill="1" applyBorder="1"/>
    <xf numFmtId="3" fontId="0" fillId="2" borderId="9" xfId="0" applyNumberFormat="1" applyFill="1" applyBorder="1"/>
    <xf numFmtId="3" fontId="0" fillId="2" borderId="2" xfId="0" applyNumberFormat="1" applyFill="1" applyBorder="1"/>
    <xf numFmtId="164" fontId="0" fillId="3" borderId="2" xfId="0" applyNumberFormat="1" applyFill="1" applyBorder="1" applyAlignment="1" applyProtection="1">
      <alignment/>
      <protection locked="0"/>
    </xf>
    <xf numFmtId="0" fontId="0" fillId="2" borderId="10" xfId="0" applyFill="1" applyBorder="1" applyAlignment="1">
      <alignment horizontal="left" vertical="center" wrapText="1"/>
    </xf>
    <xf numFmtId="9" fontId="0" fillId="3" borderId="10" xfId="20" applyFont="1" applyFill="1" applyBorder="1" applyAlignment="1" applyProtection="1">
      <alignment/>
      <protection locked="0"/>
    </xf>
    <xf numFmtId="164" fontId="0" fillId="2" borderId="10" xfId="0" applyNumberFormat="1" applyFill="1" applyBorder="1"/>
    <xf numFmtId="164" fontId="0" fillId="2" borderId="11" xfId="0" applyNumberFormat="1" applyFill="1" applyBorder="1"/>
    <xf numFmtId="164" fontId="0" fillId="2" borderId="1" xfId="0" applyNumberFormat="1" applyFill="1" applyBorder="1"/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4" xfId="0" applyNumberFormat="1" applyFill="1" applyBorder="1"/>
    <xf numFmtId="164" fontId="0" fillId="2" borderId="2" xfId="0" applyNumberFormat="1" applyFill="1" applyBorder="1"/>
    <xf numFmtId="164" fontId="0" fillId="2" borderId="15" xfId="0" applyNumberFormat="1" applyFill="1" applyBorder="1"/>
    <xf numFmtId="0" fontId="0" fillId="2" borderId="9" xfId="0" applyFont="1" applyFill="1" applyBorder="1" applyAlignment="1">
      <alignment wrapText="1"/>
    </xf>
    <xf numFmtId="3" fontId="0" fillId="2" borderId="13" xfId="0" applyNumberFormat="1" applyFont="1" applyFill="1" applyBorder="1"/>
    <xf numFmtId="164" fontId="0" fillId="2" borderId="16" xfId="0" applyNumberFormat="1" applyFill="1" applyBorder="1"/>
    <xf numFmtId="164" fontId="0" fillId="2" borderId="17" xfId="0" applyNumberFormat="1" applyFill="1" applyBorder="1"/>
    <xf numFmtId="164" fontId="0" fillId="2" borderId="18" xfId="0" applyNumberFormat="1" applyFill="1" applyBorder="1"/>
    <xf numFmtId="0" fontId="0" fillId="2" borderId="19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4" fontId="3" fillId="2" borderId="20" xfId="0" applyNumberFormat="1" applyFont="1" applyFill="1" applyBorder="1"/>
    <xf numFmtId="164" fontId="3" fillId="2" borderId="1" xfId="0" applyNumberFormat="1" applyFont="1" applyFill="1" applyBorder="1"/>
    <xf numFmtId="164" fontId="3" fillId="2" borderId="2" xfId="0" applyNumberFormat="1" applyFont="1" applyFill="1" applyBorder="1"/>
    <xf numFmtId="164" fontId="3" fillId="2" borderId="13" xfId="0" applyNumberFormat="1" applyFont="1" applyFill="1" applyBorder="1"/>
    <xf numFmtId="164" fontId="3" fillId="2" borderId="5" xfId="0" applyNumberFormat="1" applyFont="1" applyFill="1" applyBorder="1"/>
    <xf numFmtId="0" fontId="0" fillId="2" borderId="10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21" xfId="0" applyFill="1" applyBorder="1" applyAlignment="1">
      <alignment wrapText="1"/>
    </xf>
    <xf numFmtId="164" fontId="0" fillId="2" borderId="22" xfId="0" applyNumberFormat="1" applyFill="1" applyBorder="1"/>
    <xf numFmtId="0" fontId="3" fillId="2" borderId="23" xfId="0" applyFont="1" applyFill="1" applyBorder="1"/>
    <xf numFmtId="0" fontId="3" fillId="2" borderId="9" xfId="0" applyFont="1" applyFill="1" applyBorder="1"/>
    <xf numFmtId="0" fontId="4" fillId="2" borderId="2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4" fillId="2" borderId="29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tabSelected="1" zoomScale="85" zoomScaleNormal="85" workbookViewId="0" topLeftCell="A1">
      <selection activeCell="K8" sqref="K8"/>
    </sheetView>
  </sheetViews>
  <sheetFormatPr defaultColWidth="9.140625" defaultRowHeight="15"/>
  <cols>
    <col min="1" max="1" width="9.140625" style="1" customWidth="1"/>
    <col min="2" max="2" width="19.57421875" style="1" customWidth="1"/>
    <col min="3" max="3" width="72.00390625" style="1" customWidth="1"/>
    <col min="4" max="4" width="12.00390625" style="1" bestFit="1" customWidth="1"/>
    <col min="5" max="6" width="19.421875" style="1" customWidth="1"/>
    <col min="7" max="8" width="23.28125" style="1" customWidth="1"/>
    <col min="9" max="9" width="24.57421875" style="1" customWidth="1"/>
    <col min="10" max="16384" width="9.140625" style="1" customWidth="1"/>
  </cols>
  <sheetData>
    <row r="1" spans="2:9" ht="15">
      <c r="B1" s="62" t="s">
        <v>30</v>
      </c>
      <c r="C1" s="62"/>
      <c r="D1" s="62"/>
      <c r="E1" s="62"/>
      <c r="F1" s="62"/>
      <c r="G1" s="62"/>
      <c r="H1" s="62"/>
      <c r="I1" s="62"/>
    </row>
    <row r="3" ht="15.75" thickBot="1"/>
    <row r="4" spans="3:9" ht="30.75" thickBot="1">
      <c r="C4" s="6" t="s">
        <v>0</v>
      </c>
      <c r="D4" s="7" t="s">
        <v>1</v>
      </c>
      <c r="E4" s="7" t="s">
        <v>2</v>
      </c>
      <c r="F4" s="24" t="s">
        <v>21</v>
      </c>
      <c r="G4" s="46" t="s">
        <v>3</v>
      </c>
      <c r="H4" s="48" t="s">
        <v>15</v>
      </c>
      <c r="I4" s="47" t="s">
        <v>13</v>
      </c>
    </row>
    <row r="5" spans="2:9" ht="15.75" thickBot="1">
      <c r="B5" s="63" t="s">
        <v>24</v>
      </c>
      <c r="C5" s="5" t="s">
        <v>11</v>
      </c>
      <c r="D5" s="20">
        <v>40000</v>
      </c>
      <c r="E5" s="23">
        <v>0</v>
      </c>
      <c r="F5" s="25"/>
      <c r="G5" s="26">
        <f>E5+(E5*F5)</f>
        <v>0</v>
      </c>
      <c r="H5" s="43">
        <f>D5*E5</f>
        <v>0</v>
      </c>
      <c r="I5" s="37">
        <f>D5*G5</f>
        <v>0</v>
      </c>
    </row>
    <row r="6" spans="2:9" ht="15.75" thickBot="1">
      <c r="B6" s="64"/>
      <c r="C6" s="40" t="s">
        <v>31</v>
      </c>
      <c r="D6" s="3">
        <v>1500</v>
      </c>
      <c r="E6" s="23">
        <v>0</v>
      </c>
      <c r="F6" s="25"/>
      <c r="G6" s="28">
        <f>E6+(E6*F6)</f>
        <v>0</v>
      </c>
      <c r="H6" s="42">
        <f>D6*E6</f>
        <v>0</v>
      </c>
      <c r="I6" s="29">
        <f>D6*G6</f>
        <v>0</v>
      </c>
    </row>
    <row r="7" spans="2:9" ht="15.75" thickBot="1">
      <c r="B7" s="64"/>
      <c r="C7" s="2" t="s">
        <v>5</v>
      </c>
      <c r="D7" s="17">
        <v>41000</v>
      </c>
      <c r="E7" s="23">
        <v>0</v>
      </c>
      <c r="F7" s="25"/>
      <c r="G7" s="28">
        <f aca="true" t="shared" si="0" ref="G7:G23">E7+(E7*F7)</f>
        <v>0</v>
      </c>
      <c r="H7" s="42">
        <f aca="true" t="shared" si="1" ref="H7:H22">D7*E7</f>
        <v>0</v>
      </c>
      <c r="I7" s="29">
        <f aca="true" t="shared" si="2" ref="I7:I22">D7*G7</f>
        <v>0</v>
      </c>
    </row>
    <row r="8" spans="2:9" ht="15.75" thickBot="1">
      <c r="B8" s="64"/>
      <c r="C8" s="2" t="s">
        <v>4</v>
      </c>
      <c r="D8" s="3">
        <v>41000</v>
      </c>
      <c r="E8" s="23">
        <v>0</v>
      </c>
      <c r="F8" s="25"/>
      <c r="G8" s="28">
        <f t="shared" si="0"/>
        <v>0</v>
      </c>
      <c r="H8" s="42">
        <f t="shared" si="1"/>
        <v>0</v>
      </c>
      <c r="I8" s="29">
        <f t="shared" si="2"/>
        <v>0</v>
      </c>
    </row>
    <row r="9" spans="2:9" ht="15.75" thickBot="1">
      <c r="B9" s="65"/>
      <c r="C9" s="18" t="s">
        <v>32</v>
      </c>
      <c r="D9" s="21">
        <v>41000</v>
      </c>
      <c r="E9" s="23">
        <v>0</v>
      </c>
      <c r="F9" s="25"/>
      <c r="G9" s="30">
        <f t="shared" si="0"/>
        <v>0</v>
      </c>
      <c r="H9" s="44">
        <f t="shared" si="1"/>
        <v>0</v>
      </c>
      <c r="I9" s="31">
        <f t="shared" si="2"/>
        <v>0</v>
      </c>
    </row>
    <row r="10" spans="2:9" ht="15.75" thickBot="1">
      <c r="B10" s="63" t="s">
        <v>25</v>
      </c>
      <c r="C10" s="10" t="s">
        <v>6</v>
      </c>
      <c r="D10" s="22">
        <v>40000</v>
      </c>
      <c r="E10" s="23">
        <v>0</v>
      </c>
      <c r="F10" s="25"/>
      <c r="G10" s="32">
        <f t="shared" si="0"/>
        <v>0</v>
      </c>
      <c r="H10" s="43">
        <f t="shared" si="1"/>
        <v>0</v>
      </c>
      <c r="I10" s="33">
        <f t="shared" si="2"/>
        <v>0</v>
      </c>
    </row>
    <row r="11" spans="2:9" ht="15.75" thickBot="1">
      <c r="B11" s="64"/>
      <c r="C11" s="12" t="s">
        <v>19</v>
      </c>
      <c r="D11" s="19">
        <v>40000</v>
      </c>
      <c r="E11" s="23">
        <v>0</v>
      </c>
      <c r="F11" s="25"/>
      <c r="G11" s="28">
        <f t="shared" si="0"/>
        <v>0</v>
      </c>
      <c r="H11" s="45">
        <f t="shared" si="1"/>
        <v>0</v>
      </c>
      <c r="I11" s="29">
        <f t="shared" si="2"/>
        <v>0</v>
      </c>
    </row>
    <row r="12" spans="2:9" ht="15.75" thickBot="1">
      <c r="B12" s="64"/>
      <c r="C12" s="11" t="s">
        <v>12</v>
      </c>
      <c r="D12" s="19">
        <v>40000</v>
      </c>
      <c r="E12" s="23">
        <v>0</v>
      </c>
      <c r="F12" s="25"/>
      <c r="G12" s="28">
        <f t="shared" si="0"/>
        <v>0</v>
      </c>
      <c r="H12" s="42">
        <f t="shared" si="1"/>
        <v>0</v>
      </c>
      <c r="I12" s="29">
        <f t="shared" si="2"/>
        <v>0</v>
      </c>
    </row>
    <row r="13" spans="2:9" ht="15.75" thickBot="1">
      <c r="B13" s="64"/>
      <c r="C13" s="11" t="s">
        <v>7</v>
      </c>
      <c r="D13" s="19">
        <v>40000</v>
      </c>
      <c r="E13" s="23">
        <v>0</v>
      </c>
      <c r="F13" s="25"/>
      <c r="G13" s="28">
        <f t="shared" si="0"/>
        <v>0</v>
      </c>
      <c r="H13" s="42">
        <f t="shared" si="1"/>
        <v>0</v>
      </c>
      <c r="I13" s="29">
        <f t="shared" si="2"/>
        <v>0</v>
      </c>
    </row>
    <row r="14" spans="2:9" ht="30.75" thickBot="1">
      <c r="B14" s="64"/>
      <c r="C14" s="2" t="s">
        <v>33</v>
      </c>
      <c r="D14" s="19">
        <v>4000</v>
      </c>
      <c r="E14" s="23">
        <v>0</v>
      </c>
      <c r="F14" s="25"/>
      <c r="G14" s="28">
        <f t="shared" si="0"/>
        <v>0</v>
      </c>
      <c r="H14" s="42">
        <f t="shared" si="1"/>
        <v>0</v>
      </c>
      <c r="I14" s="29">
        <f t="shared" si="2"/>
        <v>0</v>
      </c>
    </row>
    <row r="15" spans="2:9" ht="15.75" thickBot="1">
      <c r="B15" s="64"/>
      <c r="C15" s="2" t="s">
        <v>14</v>
      </c>
      <c r="D15" s="3">
        <v>4000</v>
      </c>
      <c r="E15" s="23">
        <v>0</v>
      </c>
      <c r="F15" s="25"/>
      <c r="G15" s="28">
        <f t="shared" si="0"/>
        <v>0</v>
      </c>
      <c r="H15" s="42">
        <f t="shared" si="1"/>
        <v>0</v>
      </c>
      <c r="I15" s="29">
        <f t="shared" si="2"/>
        <v>0</v>
      </c>
    </row>
    <row r="16" spans="2:9" ht="15.75" thickBot="1">
      <c r="B16" s="65"/>
      <c r="C16" s="34" t="s">
        <v>32</v>
      </c>
      <c r="D16" s="21">
        <v>40000</v>
      </c>
      <c r="E16" s="23">
        <v>0</v>
      </c>
      <c r="F16" s="25"/>
      <c r="G16" s="30">
        <f t="shared" si="0"/>
        <v>0</v>
      </c>
      <c r="H16" s="44">
        <f t="shared" si="1"/>
        <v>0</v>
      </c>
      <c r="I16" s="31">
        <f t="shared" si="2"/>
        <v>0</v>
      </c>
    </row>
    <row r="17" spans="2:9" ht="15.75" thickBot="1">
      <c r="B17" s="63" t="s">
        <v>26</v>
      </c>
      <c r="C17" s="5" t="s">
        <v>11</v>
      </c>
      <c r="D17" s="9">
        <v>1000</v>
      </c>
      <c r="E17" s="23">
        <v>0</v>
      </c>
      <c r="F17" s="25"/>
      <c r="G17" s="32">
        <f t="shared" si="0"/>
        <v>0</v>
      </c>
      <c r="H17" s="43">
        <f t="shared" si="1"/>
        <v>0</v>
      </c>
      <c r="I17" s="33">
        <f t="shared" si="2"/>
        <v>0</v>
      </c>
    </row>
    <row r="18" spans="2:9" ht="15.75" thickBot="1">
      <c r="B18" s="64"/>
      <c r="C18" s="2" t="s">
        <v>18</v>
      </c>
      <c r="D18" s="8">
        <v>1000</v>
      </c>
      <c r="E18" s="23">
        <v>0</v>
      </c>
      <c r="F18" s="25"/>
      <c r="G18" s="28">
        <f>E18+(E18*F18)</f>
        <v>0</v>
      </c>
      <c r="H18" s="42">
        <f t="shared" si="1"/>
        <v>0</v>
      </c>
      <c r="I18" s="29">
        <f t="shared" si="2"/>
        <v>0</v>
      </c>
    </row>
    <row r="19" spans="2:9" ht="15.75" thickBot="1">
      <c r="B19" s="64"/>
      <c r="C19" s="2" t="s">
        <v>4</v>
      </c>
      <c r="D19" s="8">
        <v>1000</v>
      </c>
      <c r="E19" s="23">
        <v>0</v>
      </c>
      <c r="F19" s="25"/>
      <c r="G19" s="28">
        <f t="shared" si="0"/>
        <v>0</v>
      </c>
      <c r="H19" s="42">
        <f t="shared" si="1"/>
        <v>0</v>
      </c>
      <c r="I19" s="29">
        <f t="shared" si="2"/>
        <v>0</v>
      </c>
    </row>
    <row r="20" spans="2:9" ht="30.75" thickBot="1">
      <c r="B20" s="64"/>
      <c r="C20" s="2" t="s">
        <v>34</v>
      </c>
      <c r="D20" s="13">
        <v>1000</v>
      </c>
      <c r="E20" s="23">
        <v>0</v>
      </c>
      <c r="F20" s="25"/>
      <c r="G20" s="28">
        <f t="shared" si="0"/>
        <v>0</v>
      </c>
      <c r="H20" s="42">
        <f t="shared" si="1"/>
        <v>0</v>
      </c>
      <c r="I20" s="29">
        <f t="shared" si="2"/>
        <v>0</v>
      </c>
    </row>
    <row r="21" spans="2:9" ht="15.75" thickBot="1">
      <c r="B21" s="64"/>
      <c r="C21" s="2" t="s">
        <v>20</v>
      </c>
      <c r="D21" s="13">
        <v>1000</v>
      </c>
      <c r="E21" s="23">
        <v>0</v>
      </c>
      <c r="F21" s="25"/>
      <c r="G21" s="28">
        <f t="shared" si="0"/>
        <v>0</v>
      </c>
      <c r="H21" s="42">
        <f t="shared" si="1"/>
        <v>0</v>
      </c>
      <c r="I21" s="29">
        <f t="shared" si="2"/>
        <v>0</v>
      </c>
    </row>
    <row r="22" spans="2:9" ht="15.75" thickBot="1">
      <c r="B22" s="65"/>
      <c r="C22" s="18" t="s">
        <v>32</v>
      </c>
      <c r="D22" s="35">
        <v>1000</v>
      </c>
      <c r="E22" s="23">
        <v>0</v>
      </c>
      <c r="F22" s="25"/>
      <c r="G22" s="36">
        <f t="shared" si="0"/>
        <v>0</v>
      </c>
      <c r="H22" s="44">
        <f t="shared" si="1"/>
        <v>0</v>
      </c>
      <c r="I22" s="38">
        <f t="shared" si="2"/>
        <v>0</v>
      </c>
    </row>
    <row r="23" spans="2:9" ht="15">
      <c r="B23" s="66" t="s">
        <v>8</v>
      </c>
      <c r="C23" s="67"/>
      <c r="D23" s="67"/>
      <c r="E23" s="23">
        <v>0</v>
      </c>
      <c r="F23" s="25"/>
      <c r="G23" s="27">
        <f t="shared" si="0"/>
        <v>0</v>
      </c>
      <c r="H23" s="43">
        <f>E23</f>
        <v>0</v>
      </c>
      <c r="I23" s="49">
        <f>G23</f>
        <v>0</v>
      </c>
    </row>
    <row r="24" spans="2:9" ht="15.75" thickBot="1">
      <c r="B24" s="15"/>
      <c r="C24" s="16"/>
      <c r="D24" s="16"/>
      <c r="E24" s="16"/>
      <c r="F24" s="39"/>
      <c r="G24" s="39"/>
      <c r="H24" s="51" t="s">
        <v>9</v>
      </c>
      <c r="I24" s="50" t="s">
        <v>10</v>
      </c>
    </row>
    <row r="25" spans="2:9" ht="15" customHeight="1">
      <c r="B25" s="14"/>
      <c r="C25" s="14"/>
      <c r="D25" s="14"/>
      <c r="E25" s="68" t="s">
        <v>17</v>
      </c>
      <c r="F25" s="69"/>
      <c r="G25" s="70"/>
      <c r="H25" s="41">
        <f>SUM(H5:H23)</f>
        <v>0</v>
      </c>
      <c r="I25" s="33">
        <f>SUM(I5:I23)</f>
        <v>0</v>
      </c>
    </row>
    <row r="26" spans="5:9" ht="15">
      <c r="E26" s="58" t="s">
        <v>16</v>
      </c>
      <c r="F26" s="59"/>
      <c r="G26" s="59"/>
      <c r="H26" s="60">
        <f>I25-H25</f>
        <v>0</v>
      </c>
      <c r="I26" s="61"/>
    </row>
    <row r="27" spans="2:9" ht="15.75">
      <c r="B27" s="1" t="s">
        <v>29</v>
      </c>
      <c r="C27" s="4"/>
      <c r="E27" s="52" t="s">
        <v>22</v>
      </c>
      <c r="F27" s="53"/>
      <c r="G27" s="53"/>
      <c r="H27" s="42">
        <f>H25*2</f>
        <v>0</v>
      </c>
      <c r="I27" s="29">
        <f>I25*2</f>
        <v>0</v>
      </c>
    </row>
    <row r="28" spans="2:9" ht="15.75" thickBot="1">
      <c r="B28" s="1" t="s">
        <v>28</v>
      </c>
      <c r="E28" s="54" t="s">
        <v>23</v>
      </c>
      <c r="F28" s="55"/>
      <c r="G28" s="55"/>
      <c r="H28" s="56">
        <f>H26*2</f>
        <v>0</v>
      </c>
      <c r="I28" s="57"/>
    </row>
    <row r="29" ht="15">
      <c r="B29" s="1" t="s">
        <v>27</v>
      </c>
    </row>
  </sheetData>
  <protectedRanges>
    <protectedRange sqref="E5:F23" name="Oblast1"/>
  </protectedRanges>
  <mergeCells count="11">
    <mergeCell ref="B1:I1"/>
    <mergeCell ref="B5:B9"/>
    <mergeCell ref="B17:B22"/>
    <mergeCell ref="B23:D23"/>
    <mergeCell ref="E25:G25"/>
    <mergeCell ref="B10:B16"/>
    <mergeCell ref="E27:G27"/>
    <mergeCell ref="E28:G28"/>
    <mergeCell ref="H28:I28"/>
    <mergeCell ref="E26:G26"/>
    <mergeCell ref="H26:I2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B626D71DACC34FAB4634B4C7AB6D68" ma:contentTypeVersion="" ma:contentTypeDescription="Vytvoří nový dokument" ma:contentTypeScope="" ma:versionID="5b17d811d8648d8be1c4659750b4ca9c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DAD622-53B7-4713-96C3-020C15913F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4E4FFA-C63F-4CA5-97DD-307808476AB2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$ListId:dokumentyvz;"/>
  </ds:schemaRefs>
</ds:datastoreItem>
</file>

<file path=customXml/itemProps3.xml><?xml version="1.0" encoding="utf-8"?>
<ds:datastoreItem xmlns:ds="http://schemas.openxmlformats.org/officeDocument/2006/customXml" ds:itemID="{08596847-DDD0-4B76-A018-7F7A8C9070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Šimečková Radka</dc:creator>
  <cp:keywords/>
  <dc:description/>
  <cp:lastModifiedBy>Uživatel</cp:lastModifiedBy>
  <cp:lastPrinted>2020-07-02T12:33:06Z</cp:lastPrinted>
  <dcterms:created xsi:type="dcterms:W3CDTF">2017-12-01T09:20:36Z</dcterms:created>
  <dcterms:modified xsi:type="dcterms:W3CDTF">2022-01-28T13:45:31Z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0x010100EDB626D71DACC34FAB4634B4C7AB6D68</vt:lpwstr>
  </property>
</Properties>
</file>