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mejka1\Desktop\Změna zadávacích podmínek č. 1\"/>
    </mc:Choice>
  </mc:AlternateContent>
  <bookViews>
    <workbookView xWindow="-120" yWindow="-120" windowWidth="19440" windowHeight="15600"/>
  </bookViews>
  <sheets>
    <sheet name="Část 4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5" l="1"/>
  <c r="I9" i="5" s="1"/>
  <c r="J9" i="5" l="1"/>
  <c r="G5" i="5"/>
  <c r="I5" i="5" s="1"/>
  <c r="G6" i="5"/>
  <c r="I6" i="5" s="1"/>
  <c r="G7" i="5"/>
  <c r="I7" i="5" s="1"/>
  <c r="G8" i="5"/>
  <c r="G10" i="5"/>
  <c r="I10" i="5" s="1"/>
  <c r="G11" i="5"/>
  <c r="G12" i="5"/>
  <c r="G13" i="5"/>
  <c r="G14" i="5"/>
  <c r="I14" i="5" s="1"/>
  <c r="J14" i="5" s="1"/>
  <c r="G15" i="5"/>
  <c r="G16" i="5"/>
  <c r="G17" i="5"/>
  <c r="G18" i="5"/>
  <c r="G19" i="5"/>
  <c r="I19" i="5" s="1"/>
  <c r="J19" i="5" s="1"/>
  <c r="G20" i="5"/>
  <c r="G21" i="5"/>
  <c r="G22" i="5"/>
  <c r="G4" i="5"/>
  <c r="I13" i="5" l="1"/>
  <c r="J13" i="5" s="1"/>
  <c r="I17" i="5"/>
  <c r="J17" i="5" s="1"/>
  <c r="I12" i="5"/>
  <c r="J12" i="5" s="1"/>
  <c r="I22" i="5"/>
  <c r="J22" i="5" s="1"/>
  <c r="I11" i="5"/>
  <c r="J11" i="5" s="1"/>
  <c r="I21" i="5"/>
  <c r="J21" i="5" s="1"/>
  <c r="I16" i="5"/>
  <c r="J16" i="5" s="1"/>
  <c r="I20" i="5"/>
  <c r="J20" i="5" s="1"/>
  <c r="I15" i="5"/>
  <c r="J15" i="5" s="1"/>
  <c r="I18" i="5"/>
  <c r="J18" i="5" s="1"/>
  <c r="J10" i="5"/>
  <c r="I8" i="5"/>
  <c r="J8" i="5" s="1"/>
  <c r="J7" i="5"/>
  <c r="J6" i="5"/>
  <c r="J5" i="5"/>
  <c r="G23" i="5"/>
  <c r="I4" i="5"/>
  <c r="I23" i="5" l="1"/>
  <c r="J4" i="5"/>
  <c r="J23" i="5" s="1"/>
</calcChain>
</file>

<file path=xl/sharedStrings.xml><?xml version="1.0" encoding="utf-8"?>
<sst xmlns="http://schemas.openxmlformats.org/spreadsheetml/2006/main" count="49" uniqueCount="35">
  <si>
    <t>tisk</t>
  </si>
  <si>
    <t>tisk + digital</t>
  </si>
  <si>
    <t>digital</t>
  </si>
  <si>
    <t>Počet výtisků:</t>
  </si>
  <si>
    <t xml:space="preserve">tisk 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</si>
  <si>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</si>
  <si>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</si>
  <si>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</si>
  <si>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</si>
  <si>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</si>
  <si>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</si>
  <si>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</si>
  <si>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</si>
  <si>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</si>
  <si>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</si>
  <si>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</si>
  <si>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</si>
  <si>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</si>
  <si>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 xml:space="preserve">LIDOVÉ NOVINY (po-pá) </t>
  </si>
  <si>
    <r>
      <t>LIDOVÉ NOVINY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</si>
  <si>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v tomto řádku dodavatel vyplní cenu a sazbu DPH pro digitální verzi*</t>
  </si>
  <si>
    <t xml:space="preserve">LIDOVÉ NOVINY (po-so) </t>
  </si>
  <si>
    <t xml:space="preserve">LIDOVÉ NOVINY (so) </t>
  </si>
  <si>
    <t xml:space="preserve">MLADÁ FRONTA DNES (po-pá) </t>
  </si>
  <si>
    <r>
      <t>MLADÁ FRONTA DNES (po-pá)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</si>
  <si>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MLADÁ FRONTA DNES (po-so) </t>
  </si>
  <si>
    <t xml:space="preserve">MLADÁ FRONTA DNES </t>
  </si>
  <si>
    <t>MLADÁ FRONTA DNES (so)</t>
  </si>
  <si>
    <r>
      <t>MLADÁ FRONTA DNES (po)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</si>
  <si>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Téma</t>
  </si>
  <si>
    <t xml:space="preserve">Téma </t>
  </si>
  <si>
    <t>* v případě, že se sazba DPH pro digitální verzi liší od sazby DPH pro tištěnou verzi</t>
  </si>
  <si>
    <t>iDNES Premium</t>
  </si>
  <si>
    <t>Příloha č. 2.4 - Tabulka pro výpočet nabídkové ceny - Část 4 VZ</t>
  </si>
  <si>
    <t>LIDOVÉ NOVINY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</si>
</sst>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/>
    <xf numFmtId="14" fontId="0" fillId="0" borderId="1" xfId="0" applyNumberFormat="1" applyFont="1" applyFill="1" applyBorder="1"/>
    <xf numFmtId="0" fontId="0" fillId="0" borderId="1" xfId="0" applyNumberFormat="1" applyFill="1" applyBorder="1"/>
    <xf numFmtId="0" fontId="0" fillId="0" borderId="0" xfId="0" applyNumberFormat="1"/>
    <xf numFmtId="164" fontId="0" fillId="0" borderId="1" xfId="0" applyNumberFormat="1" applyFont="1" applyFill="1" applyBorder="1"/>
    <xf numFmtId="164" fontId="0" fillId="0" borderId="0" xfId="0" applyNumberFormat="1" applyFont="1" applyFill="1" applyBorder="1"/>
    <xf numFmtId="164" fontId="0" fillId="0" borderId="0" xfId="0" applyNumberFormat="1"/>
    <xf numFmtId="0" fontId="0" fillId="0" borderId="5" xfId="0" applyNumberFormat="1" applyFill="1" applyBorder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NumberFormat="1" applyBorder="1"/>
    <xf numFmtId="164" fontId="0" fillId="0" borderId="0" xfId="0" applyNumberFormat="1" applyFont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NumberFormat="1" applyFont="1" applyFill="1" applyBorder="1"/>
    <xf numFmtId="0" fontId="4" fillId="3" borderId="2" xfId="0" applyFont="1" applyFill="1" applyBorder="1" applyAlignment="1">
      <alignment horizontal="center" vertical="top" wrapText="1"/>
    </xf>
    <xf numFmtId="164" fontId="4" fillId="3" borderId="4" xfId="0" applyNumberFormat="1" applyFont="1" applyFill="1" applyBorder="1" applyAlignment="1">
      <alignment horizontal="center" vertical="top" wrapText="1"/>
    </xf>
    <xf numFmtId="0" fontId="4" fillId="3" borderId="4" xfId="0" applyNumberFormat="1" applyFont="1" applyFill="1" applyBorder="1" applyAlignment="1">
      <alignment horizontal="center" vertical="top" wrapText="1"/>
    </xf>
    <xf numFmtId="164" fontId="4" fillId="3" borderId="2" xfId="0" applyNumberFormat="1" applyFont="1" applyFill="1" applyBorder="1" applyAlignment="1">
      <alignment horizontal="center" vertical="top" wrapText="1"/>
    </xf>
    <xf numFmtId="0" fontId="0" fillId="0" borderId="1" xfId="0" applyFill="1" applyBorder="1"/>
    <xf numFmtId="0" fontId="2" fillId="0" borderId="0" xfId="0" applyFont="1" applyFill="1" applyBorder="1"/>
    <xf numFmtId="9" fontId="0" fillId="0" borderId="0" xfId="1" applyFont="1" applyBorder="1"/>
    <xf numFmtId="164" fontId="0" fillId="0" borderId="0" xfId="1" applyNumberFormat="1" applyFont="1" applyBorder="1"/>
    <xf numFmtId="9" fontId="1" fillId="0" borderId="0" xfId="1" applyFont="1" applyFill="1" applyBorder="1"/>
    <xf numFmtId="164" fontId="1" fillId="0" borderId="0" xfId="1" applyNumberFormat="1" applyFont="1" applyFill="1" applyBorder="1"/>
    <xf numFmtId="0" fontId="4" fillId="3" borderId="7" xfId="0" applyFont="1" applyFill="1" applyBorder="1" applyAlignment="1">
      <alignment horizontal="center" vertical="top" wrapText="1"/>
    </xf>
    <xf numFmtId="9" fontId="4" fillId="3" borderId="4" xfId="1" applyFont="1" applyFill="1" applyBorder="1" applyAlignment="1">
      <alignment horizontal="center" vertical="top" wrapText="1"/>
    </xf>
    <xf numFmtId="164" fontId="4" fillId="3" borderId="4" xfId="1" applyNumberFormat="1" applyFont="1" applyFill="1" applyBorder="1" applyAlignment="1">
      <alignment horizontal="center" vertical="top" wrapText="1"/>
    </xf>
    <xf numFmtId="0" fontId="0" fillId="0" borderId="8" xfId="0" applyFill="1" applyBorder="1"/>
    <xf numFmtId="164" fontId="0" fillId="0" borderId="1" xfId="1" applyNumberFormat="1" applyFont="1" applyFill="1" applyBorder="1"/>
    <xf numFmtId="0" fontId="7" fillId="0" borderId="8" xfId="0" applyFont="1" applyFill="1" applyBorder="1"/>
    <xf numFmtId="0" fontId="0" fillId="0" borderId="6" xfId="0" applyFill="1" applyBorder="1"/>
    <xf numFmtId="0" fontId="0" fillId="0" borderId="5" xfId="0" applyFill="1" applyBorder="1"/>
    <xf numFmtId="0" fontId="0" fillId="0" borderId="9" xfId="0" applyFill="1" applyBorder="1"/>
    <xf numFmtId="14" fontId="0" fillId="0" borderId="9" xfId="0" applyNumberFormat="1" applyFont="1" applyFill="1" applyBorder="1"/>
    <xf numFmtId="0" fontId="0" fillId="0" borderId="9" xfId="0" applyNumberFormat="1" applyFill="1" applyBorder="1"/>
    <xf numFmtId="0" fontId="0" fillId="0" borderId="0" xfId="0" applyFill="1" applyBorder="1"/>
    <xf numFmtId="9" fontId="0" fillId="0" borderId="0" xfId="1" applyFont="1"/>
    <xf numFmtId="164" fontId="0" fillId="0" borderId="0" xfId="1" applyNumberFormat="1" applyFont="1"/>
    <xf numFmtId="0" fontId="8" fillId="0" borderId="0" xfId="0" applyFont="1"/>
    <xf numFmtId="0" fontId="5" fillId="2" borderId="0" xfId="0" applyFont="1" applyFill="1"/>
    <xf numFmtId="164" fontId="0" fillId="4" borderId="3" xfId="0" applyNumberFormat="1" applyFont="1" applyFill="1" applyBorder="1"/>
    <xf numFmtId="14" fontId="0" fillId="0" borderId="5" xfId="0" applyNumberFormat="1" applyFont="1" applyFill="1" applyBorder="1"/>
    <xf numFmtId="0" fontId="9" fillId="0" borderId="1" xfId="0" applyFont="1" applyFill="1" applyBorder="1"/>
    <xf numFmtId="0" fontId="1" fillId="0" borderId="1" xfId="0" applyFont="1" applyFill="1" applyBorder="1"/>
    <xf numFmtId="164" fontId="9" fillId="0" borderId="1" xfId="0" applyNumberFormat="1" applyFont="1" applyFill="1" applyBorder="1" applyAlignment="1">
      <alignment horizontal="right"/>
    </xf>
    <xf numFmtId="0" fontId="10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1" fillId="4" borderId="1" xfId="0" applyNumberFormat="1" applyFont="1" applyFill="1" applyBorder="1" applyAlignment="1">
      <alignment horizontal="right"/>
    </xf>
    <xf numFmtId="164" fontId="0" fillId="2" borderId="1" xfId="0" applyNumberFormat="1" applyFont="1" applyFill="1" applyBorder="1" applyProtection="1">
      <protection locked="0"/>
    </xf>
    <xf numFmtId="164" fontId="0" fillId="2" borderId="5" xfId="0" applyNumberFormat="1" applyFont="1" applyFill="1" applyBorder="1" applyProtection="1">
      <protection locked="0"/>
    </xf>
    <xf numFmtId="164" fontId="0" fillId="2" borderId="9" xfId="0" applyNumberFormat="1" applyFont="1" applyFill="1" applyBorder="1" applyProtection="1">
      <protection locked="0"/>
    </xf>
    <xf numFmtId="9" fontId="0" fillId="2" borderId="1" xfId="1" applyFont="1" applyFill="1" applyBorder="1" applyProtection="1">
      <protection locked="0"/>
    </xf>
    <xf numFmtId="9" fontId="0" fillId="2" borderId="5" xfId="1" applyFont="1" applyFill="1" applyBorder="1" applyProtection="1">
      <protection locked="0"/>
    </xf>
    <xf numFmtId="9" fontId="0" fillId="2" borderId="9" xfId="1" applyFont="1" applyFill="1" applyBorder="1" applyProtection="1">
      <protection locked="0"/>
    </xf>
    <xf numFmtId="0" fontId="12" fillId="0" borderId="0" xfId="0" applyFont="1"/>
    <xf numFmtId="164" fontId="13" fillId="2" borderId="1" xfId="0" applyNumberFormat="1" applyFont="1" applyFill="1" applyBorder="1" applyProtection="1">
      <protection locked="0"/>
    </xf>
    <xf numFmtId="0" fontId="13" fillId="0" borderId="10" xfId="0" applyNumberFormat="1" applyFont="1" applyFill="1" applyBorder="1"/>
    <xf numFmtId="164" fontId="0" fillId="0" borderId="5" xfId="0" applyNumberFormat="1" applyFont="1" applyFill="1" applyBorder="1"/>
    <xf numFmtId="9" fontId="13" fillId="2" borderId="8" xfId="1" applyFont="1" applyFill="1" applyBorder="1" applyProtection="1">
      <protection locked="0"/>
    </xf>
    <xf numFmtId="164" fontId="13" fillId="0" borderId="1" xfId="1" applyNumberFormat="1" applyFont="1" applyFill="1" applyBorder="1"/>
    <xf numFmtId="164" fontId="0" fillId="4" borderId="11" xfId="0" applyNumberFormat="1" applyFont="1" applyFill="1" applyBorder="1"/>
    <xf numFmtId="0" fontId="14" fillId="0" borderId="8" xfId="0" applyFont="1" applyFill="1" applyBorder="1"/>
    <xf numFmtId="14" fontId="13" fillId="0" borderId="1" xfId="0" applyNumberFormat="1" applyFont="1" applyFill="1" applyBorder="1"/>
  </cellXfs>
  <cellStyles count="2">
    <cellStyle name="Normální" xfId="0" builtinId="0"/>
    <cellStyle name="Procenta" xfId="1" builtinId="5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64" formatCode="#,##0.00\ &quot;Kč&quot;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ulka5" displayName="Tabulka5" ref="A3:J23" totalsRowCount="1" headerRowDxfId="23" totalsRowDxfId="20" headerRowBorderDxfId="22" tableBorderDxfId="21" totalsRowBorderDxfId="19">
  <autoFilter ref="A3:J22"/>
  <tableColumns count="10">
    <tableColumn id="1" name="Titul" totalsRowLabel="CELKEM" totalsRowDxfId="18"/>
    <tableColumn id="2" name="Verze" dataDxfId="17" totalsRowDxfId="16"/>
    <tableColumn id="3" name="Předplatné od" dataDxfId="15" totalsRowDxfId="14"/>
    <tableColumn id="4" name="Předplatné do" dataDxfId="13" totalsRowDxfId="12"/>
    <tableColumn id="5" name="Cena v Kč za 1 roční předplatné bez DPH" dataDxfId="11" totalsRowDxfId="10"/>
    <tableColumn id="12" name="Počet výtisků:" dataDxfId="9" totalsRowDxfId="8"/>
    <tableColumn id="14" name="Celková cena v Kč bez DPH" totalsRowFunction="custom" dataDxfId="7" totalsRowDxfId="6">
      <calculatedColumnFormula>PRODUCT(Tabulka5[[#This Row],[Cena v Kč za 1 roční předplatné bez DPH]],Tabulka5[[#This Row],[Počet výtisků:]])</calculatedColumnFormula>
      <totalsRowFormula>SUM(Tabulka5[Celková cena v Kč bez DPH])</totalsRowFormula>
    </tableColumn>
    <tableColumn id="6" name="Sazba DPH" dataDxfId="5" totalsRowDxfId="4"/>
    <tableColumn id="7" name="Částka DPH v Kč" totalsRowFunction="custom" dataDxfId="3" totalsRowDxfId="2">
      <calculatedColumnFormula>PRODUCT(Tabulka5[[#This Row],[Celková cena v Kč bez DPH]],Tabulka5[[#This Row],[Sazba DPH]])</calculatedColumnFormula>
      <totalsRowFormula>SUM(Tabulka5[Částka DPH v Kč])</totalsRowFormula>
    </tableColumn>
    <tableColumn id="11" name="Celková cena v Kč včetně DPH" totalsRowFunction="custom" dataDxfId="1" totalsRowDxfId="0">
      <calculatedColumnFormula>SUM(Tabulka5[[#This Row],[Celková cena v Kč bez DPH]],I4)</calculatedColumnFormula>
      <totalsRowFormula>SUM(Tabulka5[Celková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H5" sqref="H5"/>
    </sheetView>
  </sheetViews>
  <sheetFormatPr defaultRowHeight="15" x14ac:dyDescent="0.25"/>
  <cols>
    <col min="1" max="1" width="42" style="1" customWidth="1"/>
    <col min="2" max="4" width="11.7109375" style="1" customWidth="1"/>
    <col min="5" max="5" width="22.140625" style="1" customWidth="1"/>
    <col min="6" max="6" width="13" style="1" customWidth="1"/>
    <col min="7" max="7" width="17.85546875" style="1" customWidth="1"/>
    <col min="8" max="8" width="10.7109375" style="1" customWidth="1"/>
    <col min="9" max="9" width="16.28515625" style="1" customWidth="1"/>
    <col min="10" max="10" width="16.85546875" style="1" customWidth="1"/>
    <col min="11" max="16384" width="9.140625" style="1"/>
  </cols>
  <sheetData>
    <row r="1" spans="1:10" ht="21" x14ac:dyDescent="0.35">
      <c r="A1" s="22" t="s">
        <v>33</v>
      </c>
      <c r="B1" s="9"/>
      <c r="C1" s="10"/>
      <c r="D1" s="10"/>
      <c r="E1" s="11"/>
      <c r="F1" s="12"/>
      <c r="G1" s="12"/>
      <c r="H1" s="23"/>
      <c r="I1" s="24"/>
      <c r="J1" s="13"/>
    </row>
    <row r="2" spans="1:10" x14ac:dyDescent="0.25">
      <c r="A2" s="10"/>
      <c r="B2" s="9"/>
      <c r="C2" s="14"/>
      <c r="D2" s="14"/>
      <c r="E2" s="15"/>
      <c r="F2" s="16"/>
      <c r="G2" s="16"/>
      <c r="H2" s="25"/>
      <c r="I2" s="26"/>
      <c r="J2" s="6"/>
    </row>
    <row r="3" spans="1:10" ht="36" customHeight="1" x14ac:dyDescent="0.25">
      <c r="A3" s="27" t="s">
        <v>16</v>
      </c>
      <c r="B3" s="17" t="s">
        <v>9</v>
      </c>
      <c r="C3" s="17" t="s">
        <v>8</v>
      </c>
      <c r="D3" s="17" t="s">
        <v>10</v>
      </c>
      <c r="E3" s="18" t="s">
        <v>5</v>
      </c>
      <c r="F3" s="19" t="s">
        <v>3</v>
      </c>
      <c r="G3" s="18" t="s">
        <v>6</v>
      </c>
      <c r="H3" s="28" t="s">
        <v>13</v>
      </c>
      <c r="I3" s="29" t="s">
        <v>14</v>
      </c>
      <c r="J3" s="20" t="s">
        <v>7</v>
      </c>
    </row>
    <row r="4" spans="1:10" x14ac:dyDescent="0.25">
      <c r="A4" s="30" t="s">
        <v>18</v>
      </c>
      <c r="B4" s="21" t="s">
        <v>1</v>
      </c>
      <c r="C4" s="2">
        <v>44197</v>
      </c>
      <c r="D4" s="2">
        <v>44561</v>
      </c>
      <c r="E4" s="51">
        <v>0</v>
      </c>
      <c r="F4" s="3">
        <v>1</v>
      </c>
      <c r="G4" s="5">
        <f>PRODUCT(Tabulka5[[#This Row],[Cena v Kč za 1 roční předplatné bez DPH]],Tabulka5[[#This Row],[Počet výtisků:]])</f>
        <v>0</v>
      </c>
      <c r="H4" s="54">
        <v>0</v>
      </c>
      <c r="I4" s="31">
        <f>PRODUCT(Tabulka5[[#This Row],[Celková cena v Kč bez DPH]],Tabulka5[[#This Row],[Sazba DPH]])</f>
        <v>0</v>
      </c>
      <c r="J4" s="43">
        <f>SUM(Tabulka5[[#This Row],[Celková cena v Kč bez DPH]],I4)</f>
        <v>0</v>
      </c>
    </row>
    <row r="5" spans="1:10" x14ac:dyDescent="0.25">
      <c r="A5" s="32" t="s">
        <v>20</v>
      </c>
      <c r="B5" s="21"/>
      <c r="C5" s="2"/>
      <c r="D5" s="2"/>
      <c r="E5" s="51">
        <v>0</v>
      </c>
      <c r="F5" s="3"/>
      <c r="G5" s="5">
        <f>PRODUCT(Tabulka5[[#This Row],[Cena v Kč za 1 roční předplatné bez DPH]],Tabulka5[[#This Row],[Počet výtisků:]])</f>
        <v>0</v>
      </c>
      <c r="H5" s="54">
        <v>0</v>
      </c>
      <c r="I5" s="31">
        <f>PRODUCT(Tabulka5[[#This Row],[Celková cena v Kč bez DPH]],Tabulka5[[#This Row],[Sazba DPH]])</f>
        <v>0</v>
      </c>
      <c r="J5" s="43">
        <f>SUM(Tabulka5[[#This Row],[Celková cena v Kč bez DPH]],I5)</f>
        <v>0</v>
      </c>
    </row>
    <row r="6" spans="1:10" x14ac:dyDescent="0.25">
      <c r="A6" s="30" t="s">
        <v>19</v>
      </c>
      <c r="B6" s="21" t="s">
        <v>4</v>
      </c>
      <c r="C6" s="2">
        <v>44197</v>
      </c>
      <c r="D6" s="2">
        <v>44561</v>
      </c>
      <c r="E6" s="51">
        <v>0</v>
      </c>
      <c r="F6" s="3">
        <v>16</v>
      </c>
      <c r="G6" s="5">
        <f>PRODUCT(Tabulka5[[#This Row],[Cena v Kč za 1 roční předplatné bez DPH]],Tabulka5[[#This Row],[Počet výtisků:]])</f>
        <v>0</v>
      </c>
      <c r="H6" s="54">
        <v>0</v>
      </c>
      <c r="I6" s="31">
        <f>PRODUCT(Tabulka5[[#This Row],[Celková cena v Kč bez DPH]],Tabulka5[[#This Row],[Sazba DPH]])</f>
        <v>0</v>
      </c>
      <c r="J6" s="43">
        <f>SUM(Tabulka5[[#This Row],[Celková cena v Kč bez DPH]],I6)</f>
        <v>0</v>
      </c>
    </row>
    <row r="7" spans="1:10" x14ac:dyDescent="0.25">
      <c r="A7" s="30" t="s">
        <v>21</v>
      </c>
      <c r="B7" s="21" t="s">
        <v>1</v>
      </c>
      <c r="C7" s="2">
        <v>44197</v>
      </c>
      <c r="D7" s="2">
        <v>44561</v>
      </c>
      <c r="E7" s="51">
        <v>0</v>
      </c>
      <c r="F7" s="3">
        <v>1</v>
      </c>
      <c r="G7" s="5">
        <f>PRODUCT(Tabulka5[[#This Row],[Cena v Kč za 1 roční předplatné bez DPH]],Tabulka5[[#This Row],[Počet výtisků:]])</f>
        <v>0</v>
      </c>
      <c r="H7" s="54">
        <v>0</v>
      </c>
      <c r="I7" s="31">
        <f>PRODUCT(Tabulka5[[#This Row],[Celková cena v Kč bez DPH]],Tabulka5[[#This Row],[Sazba DPH]])</f>
        <v>0</v>
      </c>
      <c r="J7" s="43">
        <f>SUM(Tabulka5[[#This Row],[Celková cena v Kč bez DPH]],I7)</f>
        <v>0</v>
      </c>
    </row>
    <row r="8" spans="1:10" x14ac:dyDescent="0.25">
      <c r="A8" s="32" t="s">
        <v>20</v>
      </c>
      <c r="B8" s="21"/>
      <c r="C8" s="2"/>
      <c r="D8" s="2"/>
      <c r="E8" s="51">
        <v>0</v>
      </c>
      <c r="F8" s="3"/>
      <c r="G8" s="5">
        <f>PRODUCT(Tabulka5[[#This Row],[Cena v Kč za 1 roční předplatné bez DPH]],Tabulka5[[#This Row],[Počet výtisků:]])</f>
        <v>0</v>
      </c>
      <c r="H8" s="54">
        <v>0</v>
      </c>
      <c r="I8" s="31">
        <f>PRODUCT(Tabulka5[[#This Row],[Celková cena v Kč bez DPH]],Tabulka5[[#This Row],[Sazba DPH]])</f>
        <v>0</v>
      </c>
      <c r="J8" s="43">
        <f>SUM(Tabulka5[[#This Row],[Celková cena v Kč bez DPH]],I8)</f>
        <v>0</v>
      </c>
    </row>
    <row r="9" spans="1:10" x14ac:dyDescent="0.25">
      <c r="A9" s="64" t="s">
        <v>34</v>
      </c>
      <c r="B9" s="21" t="s">
        <v>2</v>
      </c>
      <c r="C9" s="65">
        <v>44197</v>
      </c>
      <c r="D9" s="65">
        <v>44561</v>
      </c>
      <c r="E9" s="58">
        <v>0</v>
      </c>
      <c r="F9" s="59">
        <v>1</v>
      </c>
      <c r="G9" s="60">
        <f>PRODUCT(Tabulka5[[#This Row],[Cena v Kč za 1 roční předplatné bez DPH]],Tabulka5[[#This Row],[Počet výtisků:]])</f>
        <v>0</v>
      </c>
      <c r="H9" s="61">
        <v>0</v>
      </c>
      <c r="I9" s="62">
        <f>PRODUCT(Tabulka5[[#This Row],[Celková cena v Kč bez DPH]],Tabulka5[[#This Row],[Sazba DPH]])</f>
        <v>0</v>
      </c>
      <c r="J9" s="63">
        <f>SUM(Tabulka5[[#This Row],[Celková cena v Kč bez DPH]],I9)</f>
        <v>0</v>
      </c>
    </row>
    <row r="10" spans="1:10" x14ac:dyDescent="0.25">
      <c r="A10" s="30" t="s">
        <v>22</v>
      </c>
      <c r="B10" s="21" t="s">
        <v>0</v>
      </c>
      <c r="C10" s="2">
        <v>44197</v>
      </c>
      <c r="D10" s="2">
        <v>44561</v>
      </c>
      <c r="E10" s="51">
        <v>0</v>
      </c>
      <c r="F10" s="3">
        <v>2</v>
      </c>
      <c r="G10" s="5">
        <f>PRODUCT(Tabulka5[[#This Row],[Cena v Kč za 1 roční předplatné bez DPH]],Tabulka5[[#This Row],[Počet výtisků:]])</f>
        <v>0</v>
      </c>
      <c r="H10" s="54">
        <v>0</v>
      </c>
      <c r="I10" s="31">
        <f>PRODUCT(Tabulka5[[#This Row],[Celková cena v Kč bez DPH]],Tabulka5[[#This Row],[Sazba DPH]])</f>
        <v>0</v>
      </c>
      <c r="J10" s="43">
        <f>SUM(Tabulka5[[#This Row],[Celková cena v Kč bez DPH]],I10)</f>
        <v>0</v>
      </c>
    </row>
    <row r="11" spans="1:10" x14ac:dyDescent="0.25">
      <c r="A11" s="30" t="s">
        <v>32</v>
      </c>
      <c r="B11" s="21" t="s">
        <v>2</v>
      </c>
      <c r="C11" s="2">
        <v>44197</v>
      </c>
      <c r="D11" s="2">
        <v>44561</v>
      </c>
      <c r="E11" s="51">
        <v>0</v>
      </c>
      <c r="F11" s="3">
        <v>1</v>
      </c>
      <c r="G11" s="5">
        <f>PRODUCT(Tabulka5[[#This Row],[Cena v Kč za 1 roční předplatné bez DPH]],Tabulka5[[#This Row],[Počet výtisků:]])</f>
        <v>0</v>
      </c>
      <c r="H11" s="54">
        <v>0</v>
      </c>
      <c r="I11" s="31">
        <f>PRODUCT(Tabulka5[[#This Row],[Celková cena v Kč bez DPH]],Tabulka5[[#This Row],[Sazba DPH]])</f>
        <v>0</v>
      </c>
      <c r="J11" s="43">
        <f>SUM(Tabulka5[[#This Row],[Celková cena v Kč bez DPH]],I11)</f>
        <v>0</v>
      </c>
    </row>
    <row r="12" spans="1:10" x14ac:dyDescent="0.25">
      <c r="A12" s="30" t="s">
        <v>24</v>
      </c>
      <c r="B12" s="21" t="s">
        <v>1</v>
      </c>
      <c r="C12" s="2">
        <v>44197</v>
      </c>
      <c r="D12" s="2">
        <v>44561</v>
      </c>
      <c r="E12" s="51">
        <v>0</v>
      </c>
      <c r="F12" s="3">
        <v>1</v>
      </c>
      <c r="G12" s="5">
        <f>PRODUCT(Tabulka5[[#This Row],[Cena v Kč za 1 roční předplatné bez DPH]],Tabulka5[[#This Row],[Počet výtisků:]])</f>
        <v>0</v>
      </c>
      <c r="H12" s="54">
        <v>0</v>
      </c>
      <c r="I12" s="31">
        <f>PRODUCT(Tabulka5[[#This Row],[Celková cena v Kč bez DPH]],Tabulka5[[#This Row],[Sazba DPH]])</f>
        <v>0</v>
      </c>
      <c r="J12" s="43">
        <f>SUM(Tabulka5[[#This Row],[Celková cena v Kč bez DPH]],I12)</f>
        <v>0</v>
      </c>
    </row>
    <row r="13" spans="1:10" x14ac:dyDescent="0.25">
      <c r="A13" s="32" t="s">
        <v>20</v>
      </c>
      <c r="B13" s="21"/>
      <c r="C13" s="2"/>
      <c r="D13" s="2"/>
      <c r="E13" s="51">
        <v>0</v>
      </c>
      <c r="F13" s="3"/>
      <c r="G13" s="5">
        <f>PRODUCT(Tabulka5[[#This Row],[Cena v Kč za 1 roční předplatné bez DPH]],Tabulka5[[#This Row],[Počet výtisků:]])</f>
        <v>0</v>
      </c>
      <c r="H13" s="54">
        <v>0</v>
      </c>
      <c r="I13" s="31">
        <f>PRODUCT(Tabulka5[[#This Row],[Celková cena v Kč bez DPH]],Tabulka5[[#This Row],[Sazba DPH]])</f>
        <v>0</v>
      </c>
      <c r="J13" s="43">
        <f>SUM(Tabulka5[[#This Row],[Celková cena v Kč bez DPH]],I13)</f>
        <v>0</v>
      </c>
    </row>
    <row r="14" spans="1:10" x14ac:dyDescent="0.25">
      <c r="A14" s="30" t="s">
        <v>23</v>
      </c>
      <c r="B14" s="21" t="s">
        <v>0</v>
      </c>
      <c r="C14" s="2">
        <v>44197</v>
      </c>
      <c r="D14" s="2">
        <v>44561</v>
      </c>
      <c r="E14" s="51">
        <v>0</v>
      </c>
      <c r="F14" s="3">
        <v>17</v>
      </c>
      <c r="G14" s="5">
        <f>PRODUCT(Tabulka5[[#This Row],[Cena v Kč za 1 roční předplatné bez DPH]],Tabulka5[[#This Row],[Počet výtisků:]])</f>
        <v>0</v>
      </c>
      <c r="H14" s="54">
        <v>0</v>
      </c>
      <c r="I14" s="31">
        <f>PRODUCT(Tabulka5[[#This Row],[Celková cena v Kč bez DPH]],Tabulka5[[#This Row],[Sazba DPH]])</f>
        <v>0</v>
      </c>
      <c r="J14" s="43">
        <f>SUM(Tabulka5[[#This Row],[Celková cena v Kč bez DPH]],I14)</f>
        <v>0</v>
      </c>
    </row>
    <row r="15" spans="1:10" x14ac:dyDescent="0.25">
      <c r="A15" s="30" t="s">
        <v>25</v>
      </c>
      <c r="B15" s="21" t="s">
        <v>1</v>
      </c>
      <c r="C15" s="2">
        <v>44197</v>
      </c>
      <c r="D15" s="2">
        <v>44561</v>
      </c>
      <c r="E15" s="51">
        <v>0</v>
      </c>
      <c r="F15" s="3">
        <v>5</v>
      </c>
      <c r="G15" s="5">
        <f>PRODUCT(Tabulka5[[#This Row],[Cena v Kč za 1 roční předplatné bez DPH]],Tabulka5[[#This Row],[Počet výtisků:]])</f>
        <v>0</v>
      </c>
      <c r="H15" s="54">
        <v>0</v>
      </c>
      <c r="I15" s="31">
        <f>PRODUCT(Tabulka5[[#This Row],[Celková cena v Kč bez DPH]],Tabulka5[[#This Row],[Sazba DPH]])</f>
        <v>0</v>
      </c>
      <c r="J15" s="43">
        <f>SUM(Tabulka5[[#This Row],[Celková cena v Kč bez DPH]],I15)</f>
        <v>0</v>
      </c>
    </row>
    <row r="16" spans="1:10" x14ac:dyDescent="0.25">
      <c r="A16" s="32" t="s">
        <v>20</v>
      </c>
      <c r="B16" s="21"/>
      <c r="C16" s="2"/>
      <c r="D16" s="2"/>
      <c r="E16" s="51">
        <v>0</v>
      </c>
      <c r="F16" s="3"/>
      <c r="G16" s="5">
        <f>PRODUCT(Tabulka5[[#This Row],[Cena v Kč za 1 roční předplatné bez DPH]],Tabulka5[[#This Row],[Počet výtisků:]])</f>
        <v>0</v>
      </c>
      <c r="H16" s="54">
        <v>0</v>
      </c>
      <c r="I16" s="31">
        <f>PRODUCT(Tabulka5[[#This Row],[Celková cena v Kč bez DPH]],Tabulka5[[#This Row],[Sazba DPH]])</f>
        <v>0</v>
      </c>
      <c r="J16" s="43">
        <f>SUM(Tabulka5[[#This Row],[Celková cena v Kč bez DPH]],I16)</f>
        <v>0</v>
      </c>
    </row>
    <row r="17" spans="1:10" x14ac:dyDescent="0.25">
      <c r="A17" s="30" t="s">
        <v>26</v>
      </c>
      <c r="B17" s="21" t="s">
        <v>2</v>
      </c>
      <c r="C17" s="2">
        <v>44197</v>
      </c>
      <c r="D17" s="2">
        <v>44561</v>
      </c>
      <c r="E17" s="51">
        <v>0</v>
      </c>
      <c r="F17" s="3">
        <v>6</v>
      </c>
      <c r="G17" s="5">
        <f>PRODUCT(Tabulka5[[#This Row],[Cena v Kč za 1 roční předplatné bez DPH]],Tabulka5[[#This Row],[Počet výtisků:]])</f>
        <v>0</v>
      </c>
      <c r="H17" s="54">
        <v>0</v>
      </c>
      <c r="I17" s="31">
        <f>PRODUCT(Tabulka5[[#This Row],[Celková cena v Kč bez DPH]],Tabulka5[[#This Row],[Sazba DPH]])</f>
        <v>0</v>
      </c>
      <c r="J17" s="43">
        <f>SUM(Tabulka5[[#This Row],[Celková cena v Kč bez DPH]],I17)</f>
        <v>0</v>
      </c>
    </row>
    <row r="18" spans="1:10" x14ac:dyDescent="0.25">
      <c r="A18" s="30" t="s">
        <v>27</v>
      </c>
      <c r="B18" s="21" t="s">
        <v>0</v>
      </c>
      <c r="C18" s="2">
        <v>44197</v>
      </c>
      <c r="D18" s="2">
        <v>44561</v>
      </c>
      <c r="E18" s="51">
        <v>0</v>
      </c>
      <c r="F18" s="3">
        <v>1</v>
      </c>
      <c r="G18" s="5">
        <f>PRODUCT(Tabulka5[[#This Row],[Cena v Kč za 1 roční předplatné bez DPH]],Tabulka5[[#This Row],[Počet výtisků:]])</f>
        <v>0</v>
      </c>
      <c r="H18" s="54">
        <v>0</v>
      </c>
      <c r="I18" s="31">
        <f>PRODUCT(Tabulka5[[#This Row],[Celková cena v Kč bez DPH]],Tabulka5[[#This Row],[Sazba DPH]])</f>
        <v>0</v>
      </c>
      <c r="J18" s="43">
        <f>SUM(Tabulka5[[#This Row],[Celková cena v Kč bez DPH]],I18)</f>
        <v>0</v>
      </c>
    </row>
    <row r="19" spans="1:10" x14ac:dyDescent="0.25">
      <c r="A19" s="30" t="s">
        <v>28</v>
      </c>
      <c r="B19" s="21" t="s">
        <v>0</v>
      </c>
      <c r="C19" s="2">
        <v>44197</v>
      </c>
      <c r="D19" s="2">
        <v>44561</v>
      </c>
      <c r="E19" s="51">
        <v>0</v>
      </c>
      <c r="F19" s="3">
        <v>1</v>
      </c>
      <c r="G19" s="5">
        <f>PRODUCT(Tabulka5[[#This Row],[Cena v Kč za 1 roční předplatné bez DPH]],Tabulka5[[#This Row],[Počet výtisků:]])</f>
        <v>0</v>
      </c>
      <c r="H19" s="54">
        <v>0</v>
      </c>
      <c r="I19" s="31">
        <f>PRODUCT(Tabulka5[[#This Row],[Celková cena v Kč bez DPH]],Tabulka5[[#This Row],[Sazba DPH]])</f>
        <v>0</v>
      </c>
      <c r="J19" s="43">
        <f>SUM(Tabulka5[[#This Row],[Celková cena v Kč bez DPH]],I19)</f>
        <v>0</v>
      </c>
    </row>
    <row r="20" spans="1:10" x14ac:dyDescent="0.25">
      <c r="A20" s="33" t="s">
        <v>29</v>
      </c>
      <c r="B20" s="34" t="s">
        <v>1</v>
      </c>
      <c r="C20" s="2">
        <v>44197</v>
      </c>
      <c r="D20" s="2">
        <v>44561</v>
      </c>
      <c r="E20" s="52">
        <v>0</v>
      </c>
      <c r="F20" s="8">
        <v>1</v>
      </c>
      <c r="G20" s="5">
        <f>PRODUCT(Tabulka5[[#This Row],[Cena v Kč za 1 roční předplatné bez DPH]],Tabulka5[[#This Row],[Počet výtisků:]])</f>
        <v>0</v>
      </c>
      <c r="H20" s="55">
        <v>0</v>
      </c>
      <c r="I20" s="31">
        <f>PRODUCT(Tabulka5[[#This Row],[Celková cena v Kč bez DPH]],Tabulka5[[#This Row],[Sazba DPH]])</f>
        <v>0</v>
      </c>
      <c r="J20" s="43">
        <f>SUM(Tabulka5[[#This Row],[Celková cena v Kč bez DPH]],I20)</f>
        <v>0</v>
      </c>
    </row>
    <row r="21" spans="1:10" x14ac:dyDescent="0.25">
      <c r="A21" s="32" t="s">
        <v>20</v>
      </c>
      <c r="B21" s="35"/>
      <c r="C21" s="36"/>
      <c r="D21" s="36"/>
      <c r="E21" s="53">
        <v>0</v>
      </c>
      <c r="F21" s="37"/>
      <c r="G21" s="5">
        <f>PRODUCT(Tabulka5[[#This Row],[Cena v Kč za 1 roční předplatné bez DPH]],Tabulka5[[#This Row],[Počet výtisků:]])</f>
        <v>0</v>
      </c>
      <c r="H21" s="56">
        <v>0</v>
      </c>
      <c r="I21" s="31">
        <f>PRODUCT(Tabulka5[[#This Row],[Celková cena v Kč bez DPH]],Tabulka5[[#This Row],[Sazba DPH]])</f>
        <v>0</v>
      </c>
      <c r="J21" s="43">
        <f>SUM(Tabulka5[[#This Row],[Celková cena v Kč bez DPH]],I21)</f>
        <v>0</v>
      </c>
    </row>
    <row r="22" spans="1:10" x14ac:dyDescent="0.25">
      <c r="A22" s="38" t="s">
        <v>30</v>
      </c>
      <c r="B22" s="35" t="s">
        <v>0</v>
      </c>
      <c r="C22" s="44">
        <v>44197</v>
      </c>
      <c r="D22" s="44">
        <v>44561</v>
      </c>
      <c r="E22" s="53">
        <v>0</v>
      </c>
      <c r="F22" s="37">
        <v>2</v>
      </c>
      <c r="G22" s="5">
        <f>PRODUCT(Tabulka5[[#This Row],[Cena v Kč za 1 roční předplatné bez DPH]],Tabulka5[[#This Row],[Počet výtisků:]])</f>
        <v>0</v>
      </c>
      <c r="H22" s="56">
        <v>0</v>
      </c>
      <c r="I22" s="31">
        <f>PRODUCT(Tabulka5[[#This Row],[Celková cena v Kč bez DPH]],Tabulka5[[#This Row],[Sazba DPH]])</f>
        <v>0</v>
      </c>
      <c r="J22" s="43">
        <f>SUM(Tabulka5[[#This Row],[Celková cena v Kč bez DPH]],I22)</f>
        <v>0</v>
      </c>
    </row>
    <row r="23" spans="1:10" ht="18.75" x14ac:dyDescent="0.3">
      <c r="A23" s="45" t="s">
        <v>15</v>
      </c>
      <c r="B23" s="46"/>
      <c r="C23" s="46"/>
      <c r="D23" s="46"/>
      <c r="E23" s="46"/>
      <c r="F23" s="46"/>
      <c r="G23" s="47">
        <f>SUM(Tabulka5[Celková cena v Kč bez DPH])</f>
        <v>0</v>
      </c>
      <c r="H23" s="48"/>
      <c r="I23" s="49">
        <f>SUM(Tabulka5[Částka DPH v Kč])</f>
        <v>0</v>
      </c>
      <c r="J23" s="50">
        <f>SUM(Tabulka5[Celková cena v Kč včetně DPH])</f>
        <v>0</v>
      </c>
    </row>
    <row r="24" spans="1:10" x14ac:dyDescent="0.25">
      <c r="E24" s="7"/>
      <c r="F24" s="4"/>
      <c r="G24" s="4"/>
      <c r="H24" s="39"/>
      <c r="I24" s="40"/>
      <c r="J24" s="7"/>
    </row>
    <row r="25" spans="1:10" ht="15.75" x14ac:dyDescent="0.25">
      <c r="A25" s="42" t="s">
        <v>17</v>
      </c>
      <c r="E25" s="7"/>
      <c r="F25" s="4"/>
      <c r="G25" s="4"/>
      <c r="H25" s="39"/>
      <c r="I25" s="40"/>
      <c r="J25" s="7"/>
    </row>
    <row r="26" spans="1:10" x14ac:dyDescent="0.25">
      <c r="E26" s="7"/>
      <c r="F26" s="4"/>
      <c r="G26" s="4"/>
      <c r="H26" s="39"/>
      <c r="I26" s="40"/>
      <c r="J26" s="7"/>
    </row>
    <row r="27" spans="1:10" x14ac:dyDescent="0.25">
      <c r="A27" s="57" t="s">
        <v>31</v>
      </c>
      <c r="E27" s="7"/>
      <c r="F27" s="4"/>
      <c r="G27" s="4"/>
      <c r="H27" s="39"/>
      <c r="I27" s="40"/>
      <c r="J27" s="7"/>
    </row>
    <row r="28" spans="1:10" x14ac:dyDescent="0.25">
      <c r="A28" s="57" t="s">
        <v>11</v>
      </c>
      <c r="E28" s="7"/>
      <c r="F28" s="4"/>
      <c r="G28" s="4"/>
      <c r="H28" s="39"/>
      <c r="I28" s="40"/>
      <c r="J28" s="7"/>
    </row>
    <row r="29" spans="1:10" x14ac:dyDescent="0.25">
      <c r="A29" s="57" t="s">
        <v>12</v>
      </c>
      <c r="E29" s="7"/>
      <c r="F29" s="4"/>
      <c r="G29" s="4"/>
      <c r="H29" s="39"/>
      <c r="I29" s="40"/>
      <c r="J29" s="7"/>
    </row>
    <row r="30" spans="1:10" x14ac:dyDescent="0.25">
      <c r="A30" s="41"/>
      <c r="E30" s="7"/>
      <c r="F30" s="4"/>
      <c r="G30" s="4"/>
      <c r="H30" s="39"/>
      <c r="I30" s="40"/>
      <c r="J30" s="7"/>
    </row>
  </sheetData>
  <sheetProtection algorithmName="SHA-512" hashValue="LaP4q2kACqgcHrmzy19yqnG4A/ghSWwC7XVtKBYH3M/xc9noZzX9LfURFmhmKULFIcnjpohqWAGqbmRLD5iNtw==" saltValue="7KqeUPtHFvjmx29iUzcvdQ==" spinCount="100000" sheet="1" selectLockedCells="1"/>
  <pageMargins left="0.25" right="0.25" top="0.75" bottom="0.75" header="0.3" footer="0.3"/>
  <pageSetup paperSize="9" scale="81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D464D-38FC-44B0-A93F-6BEC2E13F6BD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$ListId:dokumentyvz;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2020-10-22T16:52:40Z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