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Options\tplesner\Documents\akce\repase studiových dveří 4. p\"/>
    </mc:Choice>
  </mc:AlternateContent>
  <bookViews>
    <workbookView xWindow="0" yWindow="0" windowWidth="23250" windowHeight="12435"/>
  </bookViews>
  <sheets>
    <sheet name="1. Tabulka pro výpočet nabídkov" sheetId="2" r:id="rId1"/>
    <sheet name="2. cena dle etap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1" l="1"/>
  <c r="E58" i="1"/>
  <c r="F58" i="1" s="1"/>
  <c r="E59" i="1"/>
  <c r="F59" i="1" s="1"/>
  <c r="E60" i="1"/>
  <c r="F60" i="1" s="1"/>
  <c r="E61" i="1"/>
  <c r="E62" i="1"/>
  <c r="F62" i="1" s="1"/>
  <c r="E63" i="1"/>
  <c r="F63" i="1" s="1"/>
  <c r="E64" i="1"/>
  <c r="F64" i="1" s="1"/>
  <c r="E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57" i="1"/>
  <c r="F57" i="1" s="1"/>
  <c r="E40" i="1"/>
  <c r="F40" i="1" s="1"/>
  <c r="E41" i="1"/>
  <c r="F41" i="1" s="1"/>
  <c r="E42" i="1"/>
  <c r="F42" i="1" s="1"/>
  <c r="E43" i="1"/>
  <c r="E44" i="1"/>
  <c r="F44" i="1" s="1"/>
  <c r="E45" i="1"/>
  <c r="F45" i="1" s="1"/>
  <c r="E46" i="1"/>
  <c r="F46" i="1" s="1"/>
  <c r="E47" i="1"/>
  <c r="E48" i="1"/>
  <c r="F48" i="1" s="1"/>
  <c r="E49" i="1"/>
  <c r="F49" i="1" s="1"/>
  <c r="E50" i="1"/>
  <c r="F50" i="1" s="1"/>
  <c r="E51" i="1"/>
  <c r="E52" i="1"/>
  <c r="F52" i="1" s="1"/>
  <c r="E53" i="1"/>
  <c r="F53" i="1" s="1"/>
  <c r="E54" i="1"/>
  <c r="F54" i="1" s="1"/>
  <c r="E39" i="1"/>
  <c r="F39" i="1" s="1"/>
  <c r="E22" i="1"/>
  <c r="E23" i="1"/>
  <c r="F23" i="1" s="1"/>
  <c r="E24" i="1"/>
  <c r="F24" i="1" s="1"/>
  <c r="E25" i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21" i="1"/>
  <c r="F21" i="1" s="1"/>
  <c r="F22" i="1"/>
  <c r="F2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3" i="1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65" i="1"/>
  <c r="F61" i="1"/>
  <c r="F51" i="1"/>
  <c r="F47" i="1"/>
  <c r="F43" i="1"/>
  <c r="E18" i="2" l="1"/>
  <c r="F18" i="2" s="1"/>
  <c r="F19" i="2" s="1"/>
  <c r="F21" i="2" s="1"/>
  <c r="F22" i="2" s="1"/>
  <c r="F55" i="1"/>
  <c r="F73" i="1"/>
  <c r="F37" i="1"/>
  <c r="F12" i="1"/>
  <c r="F13" i="1"/>
  <c r="F14" i="1"/>
  <c r="F15" i="1"/>
  <c r="F18" i="1" l="1"/>
  <c r="F17" i="1"/>
  <c r="F9" i="1"/>
  <c r="F4" i="1" l="1"/>
  <c r="F5" i="1"/>
  <c r="F6" i="1"/>
  <c r="F7" i="1"/>
  <c r="F8" i="1"/>
  <c r="F10" i="1"/>
  <c r="F11" i="1"/>
  <c r="F16" i="1"/>
  <c r="F3" i="1" l="1"/>
  <c r="F19" i="1" l="1"/>
  <c r="E74" i="1" l="1"/>
  <c r="F74" i="1" s="1"/>
  <c r="F75" i="1" s="1"/>
</calcChain>
</file>

<file path=xl/sharedStrings.xml><?xml version="1.0" encoding="utf-8"?>
<sst xmlns="http://schemas.openxmlformats.org/spreadsheetml/2006/main" count="208" uniqueCount="44">
  <si>
    <t>Množství</t>
  </si>
  <si>
    <t>Jednotka</t>
  </si>
  <si>
    <t>Pol. č.</t>
  </si>
  <si>
    <t>ks</t>
  </si>
  <si>
    <t>Demontáž dveří na místě včetně manipulace k odvozu</t>
  </si>
  <si>
    <t>sada</t>
  </si>
  <si>
    <t>Výměna těsnění na zárubních</t>
  </si>
  <si>
    <t>Oprava  oplechování zárubní případná výměna neopravitelných dílů, včetně demontáže a montáže</t>
  </si>
  <si>
    <t>kmpl</t>
  </si>
  <si>
    <t>Montář dveří včetně manipulace  dopasovámí a seřízení dveří na místě</t>
  </si>
  <si>
    <t>Výměna horních závěsů na zárubních za nové</t>
  </si>
  <si>
    <t>Výměna horních závěsů na dveřích za nové</t>
  </si>
  <si>
    <t>Výměna zámku za nové</t>
  </si>
  <si>
    <t>Výměna zvukových těsnění na dveřích za nové</t>
  </si>
  <si>
    <t>Výměna požárních těsnění na dveřích za nové</t>
  </si>
  <si>
    <t>Výměna padacích lišt za nové</t>
  </si>
  <si>
    <t>Oprava  oplechování dveří případná výměna neopravitelných dílů, včetně demontáže a montáže</t>
  </si>
  <si>
    <t>Výměna kování klika/klika</t>
  </si>
  <si>
    <t>Dopravné * (dle etap)</t>
  </si>
  <si>
    <t>Lakýrnické práce (kompletní nastřik demontovaných dveří)</t>
  </si>
  <si>
    <t>VRN</t>
  </si>
  <si>
    <t>%</t>
  </si>
  <si>
    <t>Výměna spodních závěsů na dveřích za nové</t>
  </si>
  <si>
    <t>Výměna spodních závěsů na zárubních za nové</t>
  </si>
  <si>
    <t>Cena celkem bez DPH</t>
  </si>
  <si>
    <t>DPH sazba v %</t>
  </si>
  <si>
    <t>DPH v Kč</t>
  </si>
  <si>
    <t>Cena celkem včetně DPH</t>
  </si>
  <si>
    <t>Cena bez DPH</t>
  </si>
  <si>
    <t>Cena za jednotku bez DPH</t>
  </si>
  <si>
    <t>CZJ</t>
  </si>
  <si>
    <t>CZJ bez DPH</t>
  </si>
  <si>
    <t>Popis položky etapa 4.</t>
  </si>
  <si>
    <t>Popis položky etapa 1. čísla místností B403, B404, B405, B406.</t>
  </si>
  <si>
    <t xml:space="preserve">Popis položky etapa 2. čísla místností B407, B408, B409. </t>
  </si>
  <si>
    <t>Popis položky etapa 3. čísla místností B410, B411, B412.</t>
  </si>
  <si>
    <t>Cena dle jednotlivých etap</t>
  </si>
  <si>
    <t>ceny z tabulky pro výpočet nabídkové ceny</t>
  </si>
  <si>
    <t>Celkem bez DPH etapa č. 1</t>
  </si>
  <si>
    <t>Celkem bez DPH etapa č. 4</t>
  </si>
  <si>
    <t>Celkem bez DPH etapa č. 3</t>
  </si>
  <si>
    <t>Celkem bez DPH etapa č. 2</t>
  </si>
  <si>
    <t>Žlutě označené bunky viplní uchateč</t>
  </si>
  <si>
    <t>Popis položky.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</si>
</sst>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Kč&quot;"/>
    <numFmt numFmtId="166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1" fontId="0" fillId="0" borderId="1" xfId="0" applyNumberFormat="1" applyBorder="1" applyAlignment="1">
      <alignment wrapText="1"/>
    </xf>
    <xf numFmtId="1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1" fontId="0" fillId="0" borderId="1" xfId="0" applyNumberForma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left" vertical="center" wrapText="1"/>
    </xf>
    <xf numFmtId="1" fontId="0" fillId="0" borderId="2" xfId="0" applyNumberFormat="1" applyBorder="1" applyAlignment="1">
      <alignment wrapText="1"/>
    </xf>
    <xf numFmtId="1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vertical="center" wrapText="1"/>
    </xf>
    <xf numFmtId="1" fontId="0" fillId="0" borderId="7" xfId="0" applyNumberFormat="1" applyBorder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1" fontId="1" fillId="3" borderId="2" xfId="0" applyNumberFormat="1" applyFont="1" applyFill="1" applyBorder="1" applyAlignment="1">
      <alignment wrapText="1"/>
    </xf>
    <xf numFmtId="0" fontId="0" fillId="3" borderId="2" xfId="0" applyFill="1" applyBorder="1"/>
    <xf numFmtId="0" fontId="5" fillId="2" borderId="8" xfId="0" applyFont="1" applyFill="1" applyBorder="1" applyAlignment="1">
      <alignment horizontal="center" vertical="center" wrapText="1"/>
    </xf>
    <xf numFmtId="1" fontId="5" fillId="2" borderId="9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1" fontId="0" fillId="0" borderId="17" xfId="0" applyNumberFormat="1" applyBorder="1" applyAlignment="1">
      <alignment wrapText="1"/>
    </xf>
    <xf numFmtId="0" fontId="0" fillId="0" borderId="17" xfId="0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wrapText="1"/>
    </xf>
    <xf numFmtId="1" fontId="0" fillId="0" borderId="17" xfId="0" applyNumberForma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vertical="center" wrapText="1"/>
    </xf>
    <xf numFmtId="0" fontId="0" fillId="3" borderId="11" xfId="0" applyFill="1" applyBorder="1" applyAlignment="1">
      <alignment horizontal="center"/>
    </xf>
    <xf numFmtId="0" fontId="0" fillId="0" borderId="12" xfId="0" applyBorder="1" applyAlignment="1">
      <alignment horizontal="center"/>
    </xf>
    <xf numFmtId="9" fontId="1" fillId="4" borderId="13" xfId="0" applyNumberFormat="1" applyFont="1" applyFill="1" applyBorder="1"/>
    <xf numFmtId="0" fontId="0" fillId="0" borderId="19" xfId="0" applyBorder="1" applyAlignment="1">
      <alignment horizontal="center"/>
    </xf>
    <xf numFmtId="1" fontId="3" fillId="0" borderId="3" xfId="0" applyNumberFormat="1" applyFont="1" applyFill="1" applyBorder="1" applyAlignment="1">
      <alignment wrapText="1"/>
    </xf>
    <xf numFmtId="166" fontId="2" fillId="0" borderId="7" xfId="0" applyNumberFormat="1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165" fontId="0" fillId="0" borderId="4" xfId="0" applyNumberFormat="1" applyBorder="1" applyAlignment="1">
      <alignment vertical="center" wrapText="1"/>
    </xf>
    <xf numFmtId="165" fontId="0" fillId="0" borderId="13" xfId="0" applyNumberFormat="1" applyBorder="1" applyAlignment="1">
      <alignment vertical="center" wrapText="1"/>
    </xf>
    <xf numFmtId="165" fontId="0" fillId="0" borderId="15" xfId="0" applyNumberFormat="1" applyBorder="1" applyAlignment="1">
      <alignment vertical="center" wrapText="1"/>
    </xf>
    <xf numFmtId="165" fontId="1" fillId="0" borderId="18" xfId="0" applyNumberFormat="1" applyFont="1" applyBorder="1" applyAlignment="1">
      <alignment vertical="center" wrapText="1"/>
    </xf>
    <xf numFmtId="165" fontId="1" fillId="3" borderId="4" xfId="0" applyNumberFormat="1" applyFont="1" applyFill="1" applyBorder="1"/>
    <xf numFmtId="165" fontId="1" fillId="0" borderId="13" xfId="0" applyNumberFormat="1" applyFont="1" applyBorder="1"/>
    <xf numFmtId="165" fontId="1" fillId="0" borderId="5" xfId="0" applyNumberFormat="1" applyFont="1" applyBorder="1"/>
    <xf numFmtId="0" fontId="6" fillId="0" borderId="17" xfId="0" applyFont="1" applyBorder="1" applyAlignment="1">
      <alignment horizontal="center" vertical="center" wrapText="1"/>
    </xf>
    <xf numFmtId="165" fontId="7" fillId="0" borderId="17" xfId="0" applyNumberFormat="1" applyFont="1" applyFill="1" applyBorder="1" applyAlignment="1">
      <alignment vertical="center" wrapText="1"/>
    </xf>
    <xf numFmtId="165" fontId="6" fillId="0" borderId="18" xfId="0" applyNumberFormat="1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vertical="center" wrapText="1"/>
    </xf>
    <xf numFmtId="165" fontId="4" fillId="5" borderId="7" xfId="0" applyNumberFormat="1" applyFont="1" applyFill="1" applyBorder="1" applyAlignment="1">
      <alignment vertical="center" wrapText="1"/>
    </xf>
    <xf numFmtId="165" fontId="2" fillId="0" borderId="2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left" vertical="center" wrapText="1"/>
    </xf>
    <xf numFmtId="0" fontId="0" fillId="5" borderId="6" xfId="0" applyFill="1" applyBorder="1" applyAlignment="1">
      <alignment horizontal="center"/>
    </xf>
    <xf numFmtId="1" fontId="0" fillId="0" borderId="6" xfId="0" applyNumberFormat="1" applyFill="1" applyBorder="1" applyAlignment="1">
      <alignment wrapText="1"/>
    </xf>
    <xf numFmtId="0" fontId="0" fillId="0" borderId="21" xfId="0" applyBorder="1" applyAlignment="1">
      <alignment horizontal="center" wrapText="1"/>
    </xf>
    <xf numFmtId="1" fontId="1" fillId="0" borderId="20" xfId="0" applyNumberFormat="1" applyFont="1" applyBorder="1" applyAlignment="1">
      <alignment wrapText="1"/>
    </xf>
    <xf numFmtId="1" fontId="0" fillId="0" borderId="20" xfId="0" applyNumberForma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65" fontId="1" fillId="0" borderId="22" xfId="0" applyNumberFormat="1" applyFont="1" applyBorder="1" applyAlignment="1">
      <alignment vertical="center" wrapText="1"/>
    </xf>
    <xf numFmtId="0" fontId="5" fillId="5" borderId="8" xfId="0" applyFont="1" applyFill="1" applyBorder="1" applyAlignment="1">
      <alignment horizontal="center" vertical="center" wrapText="1"/>
    </xf>
    <xf numFmtId="1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 wrapText="1"/>
    </xf>
    <xf numFmtId="1" fontId="5" fillId="5" borderId="10" xfId="0" applyNumberFormat="1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/>
    </xf>
    <xf numFmtId="1" fontId="1" fillId="0" borderId="27" xfId="0" applyNumberFormat="1" applyFont="1" applyFill="1" applyBorder="1" applyAlignment="1">
      <alignment wrapText="1"/>
    </xf>
    <xf numFmtId="0" fontId="0" fillId="0" borderId="27" xfId="0" applyFill="1" applyBorder="1" applyAlignment="1">
      <alignment horizontal="center"/>
    </xf>
    <xf numFmtId="0" fontId="0" fillId="0" borderId="27" xfId="0" applyFill="1" applyBorder="1"/>
    <xf numFmtId="165" fontId="1" fillId="5" borderId="28" xfId="0" applyNumberFormat="1" applyFont="1" applyFill="1" applyBorder="1"/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6" fillId="5" borderId="17" xfId="0" applyNumberFormat="1" applyFont="1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5" borderId="25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F25" sqref="A1:F25"/>
    </sheetView>
  </sheetViews>
  <sheetFormatPr defaultRowHeight="15" x14ac:dyDescent="0.25"/>
  <cols>
    <col min="1" max="1" width="5.7109375" bestFit="1" customWidth="1"/>
    <col min="2" max="2" width="60.140625" bestFit="1" customWidth="1"/>
    <col min="3" max="3" width="8" bestFit="1" customWidth="1"/>
    <col min="4" max="4" width="7.85546875" bestFit="1" customWidth="1"/>
    <col min="5" max="5" width="10.140625" bestFit="1" customWidth="1"/>
    <col min="6" max="6" width="11.5703125" bestFit="1" customWidth="1"/>
  </cols>
  <sheetData>
    <row r="1" spans="1:6" x14ac:dyDescent="0.25">
      <c r="A1" s="30" t="s">
        <v>2</v>
      </c>
      <c r="B1" s="31" t="s">
        <v>43</v>
      </c>
      <c r="C1" s="31" t="s">
        <v>0</v>
      </c>
      <c r="D1" s="31" t="s">
        <v>1</v>
      </c>
      <c r="E1" s="32" t="s">
        <v>31</v>
      </c>
      <c r="F1" s="33" t="s">
        <v>28</v>
      </c>
    </row>
    <row r="2" spans="1:6" x14ac:dyDescent="0.25">
      <c r="A2" s="84">
        <v>1</v>
      </c>
      <c r="B2" s="20" t="s">
        <v>4</v>
      </c>
      <c r="C2" s="21">
        <v>13</v>
      </c>
      <c r="D2" s="22" t="s">
        <v>3</v>
      </c>
      <c r="E2" s="23">
        <v>0</v>
      </c>
      <c r="F2" s="53">
        <f>E2*C2</f>
        <v>0</v>
      </c>
    </row>
    <row r="3" spans="1:6" x14ac:dyDescent="0.25">
      <c r="A3" s="85">
        <v>2</v>
      </c>
      <c r="B3" s="8" t="s">
        <v>19</v>
      </c>
      <c r="C3" s="9">
        <v>13</v>
      </c>
      <c r="D3" s="10" t="s">
        <v>3</v>
      </c>
      <c r="E3" s="11">
        <v>0</v>
      </c>
      <c r="F3" s="54">
        <f t="shared" ref="F3:F16" si="0">E3*C3</f>
        <v>0</v>
      </c>
    </row>
    <row r="4" spans="1:6" x14ac:dyDescent="0.25">
      <c r="A4" s="85">
        <v>3</v>
      </c>
      <c r="B4" s="8" t="s">
        <v>15</v>
      </c>
      <c r="C4" s="9">
        <v>13</v>
      </c>
      <c r="D4" s="10" t="s">
        <v>3</v>
      </c>
      <c r="E4" s="11">
        <v>0</v>
      </c>
      <c r="F4" s="54">
        <f t="shared" si="0"/>
        <v>0</v>
      </c>
    </row>
    <row r="5" spans="1:6" x14ac:dyDescent="0.25">
      <c r="A5" s="85">
        <v>4</v>
      </c>
      <c r="B5" s="8" t="s">
        <v>13</v>
      </c>
      <c r="C5" s="9">
        <v>13</v>
      </c>
      <c r="D5" s="10" t="s">
        <v>5</v>
      </c>
      <c r="E5" s="11">
        <v>0</v>
      </c>
      <c r="F5" s="54">
        <f t="shared" si="0"/>
        <v>0</v>
      </c>
    </row>
    <row r="6" spans="1:6" x14ac:dyDescent="0.25">
      <c r="A6" s="85">
        <v>5</v>
      </c>
      <c r="B6" s="8" t="s">
        <v>14</v>
      </c>
      <c r="C6" s="9">
        <v>13</v>
      </c>
      <c r="D6" s="10" t="s">
        <v>5</v>
      </c>
      <c r="E6" s="11">
        <v>0</v>
      </c>
      <c r="F6" s="54">
        <f t="shared" si="0"/>
        <v>0</v>
      </c>
    </row>
    <row r="7" spans="1:6" x14ac:dyDescent="0.25">
      <c r="A7" s="85">
        <v>6</v>
      </c>
      <c r="B7" s="8" t="s">
        <v>10</v>
      </c>
      <c r="C7" s="9">
        <v>13</v>
      </c>
      <c r="D7" s="10" t="s">
        <v>3</v>
      </c>
      <c r="E7" s="11">
        <v>0</v>
      </c>
      <c r="F7" s="54">
        <f t="shared" si="0"/>
        <v>0</v>
      </c>
    </row>
    <row r="8" spans="1:6" x14ac:dyDescent="0.25">
      <c r="A8" s="85">
        <v>7</v>
      </c>
      <c r="B8" s="8" t="s">
        <v>23</v>
      </c>
      <c r="C8" s="9">
        <v>13</v>
      </c>
      <c r="D8" s="10" t="s">
        <v>3</v>
      </c>
      <c r="E8" s="11">
        <v>0</v>
      </c>
      <c r="F8" s="54">
        <f t="shared" si="0"/>
        <v>0</v>
      </c>
    </row>
    <row r="9" spans="1:6" x14ac:dyDescent="0.25">
      <c r="A9" s="85">
        <v>8</v>
      </c>
      <c r="B9" s="8" t="s">
        <v>11</v>
      </c>
      <c r="C9" s="9">
        <v>13</v>
      </c>
      <c r="D9" s="10" t="s">
        <v>3</v>
      </c>
      <c r="E9" s="11">
        <v>0</v>
      </c>
      <c r="F9" s="54">
        <f t="shared" si="0"/>
        <v>0</v>
      </c>
    </row>
    <row r="10" spans="1:6" x14ac:dyDescent="0.25">
      <c r="A10" s="85">
        <v>9</v>
      </c>
      <c r="B10" s="8" t="s">
        <v>22</v>
      </c>
      <c r="C10" s="9">
        <v>13</v>
      </c>
      <c r="D10" s="12" t="s">
        <v>3</v>
      </c>
      <c r="E10" s="11">
        <v>0</v>
      </c>
      <c r="F10" s="54">
        <f t="shared" si="0"/>
        <v>0</v>
      </c>
    </row>
    <row r="11" spans="1:6" x14ac:dyDescent="0.25">
      <c r="A11" s="85">
        <v>10</v>
      </c>
      <c r="B11" s="8" t="s">
        <v>17</v>
      </c>
      <c r="C11" s="9">
        <v>13</v>
      </c>
      <c r="D11" s="12" t="s">
        <v>3</v>
      </c>
      <c r="E11" s="11">
        <v>0</v>
      </c>
      <c r="F11" s="54">
        <f t="shared" si="0"/>
        <v>0</v>
      </c>
    </row>
    <row r="12" spans="1:6" x14ac:dyDescent="0.25">
      <c r="A12" s="85">
        <v>11</v>
      </c>
      <c r="B12" s="8" t="s">
        <v>12</v>
      </c>
      <c r="C12" s="9">
        <v>13</v>
      </c>
      <c r="D12" s="12" t="s">
        <v>3</v>
      </c>
      <c r="E12" s="11">
        <v>0</v>
      </c>
      <c r="F12" s="54">
        <f t="shared" si="0"/>
        <v>0</v>
      </c>
    </row>
    <row r="13" spans="1:6" x14ac:dyDescent="0.25">
      <c r="A13" s="85">
        <v>12</v>
      </c>
      <c r="B13" s="8" t="s">
        <v>6</v>
      </c>
      <c r="C13" s="13">
        <v>13</v>
      </c>
      <c r="D13" s="14" t="s">
        <v>5</v>
      </c>
      <c r="E13" s="11">
        <v>0</v>
      </c>
      <c r="F13" s="54">
        <f t="shared" si="0"/>
        <v>0</v>
      </c>
    </row>
    <row r="14" spans="1:6" ht="30" x14ac:dyDescent="0.25">
      <c r="A14" s="85">
        <v>13</v>
      </c>
      <c r="B14" s="8" t="s">
        <v>16</v>
      </c>
      <c r="C14" s="13">
        <v>1</v>
      </c>
      <c r="D14" s="14" t="s">
        <v>8</v>
      </c>
      <c r="E14" s="11">
        <v>0</v>
      </c>
      <c r="F14" s="54">
        <f t="shared" si="0"/>
        <v>0</v>
      </c>
    </row>
    <row r="15" spans="1:6" ht="30" x14ac:dyDescent="0.25">
      <c r="A15" s="85">
        <v>14</v>
      </c>
      <c r="B15" s="8" t="s">
        <v>7</v>
      </c>
      <c r="C15" s="13">
        <v>1</v>
      </c>
      <c r="D15" s="12" t="s">
        <v>8</v>
      </c>
      <c r="E15" s="11">
        <v>0</v>
      </c>
      <c r="F15" s="54">
        <f t="shared" si="0"/>
        <v>0</v>
      </c>
    </row>
    <row r="16" spans="1:6" ht="30" x14ac:dyDescent="0.25">
      <c r="A16" s="85">
        <v>15</v>
      </c>
      <c r="B16" s="8" t="s">
        <v>9</v>
      </c>
      <c r="C16" s="13">
        <v>13</v>
      </c>
      <c r="D16" s="12" t="s">
        <v>3</v>
      </c>
      <c r="E16" s="11">
        <v>0</v>
      </c>
      <c r="F16" s="54">
        <f t="shared" si="0"/>
        <v>0</v>
      </c>
    </row>
    <row r="17" spans="1:6" x14ac:dyDescent="0.25">
      <c r="A17" s="85">
        <v>16</v>
      </c>
      <c r="B17" s="8" t="s">
        <v>18</v>
      </c>
      <c r="C17" s="13">
        <v>1</v>
      </c>
      <c r="D17" s="12" t="s">
        <v>8</v>
      </c>
      <c r="E17" s="11">
        <v>0</v>
      </c>
      <c r="F17" s="54">
        <f>E17*C17</f>
        <v>0</v>
      </c>
    </row>
    <row r="18" spans="1:6" x14ac:dyDescent="0.25">
      <c r="A18" s="86">
        <v>17</v>
      </c>
      <c r="B18" s="24" t="s">
        <v>20</v>
      </c>
      <c r="C18" s="88">
        <v>0</v>
      </c>
      <c r="D18" s="26" t="s">
        <v>21</v>
      </c>
      <c r="E18" s="48">
        <f>(F17+F16+F15+F14+F13+F12+F11+F10+F9+F8+F7+F6+F5+F4+F3+F2)/100</f>
        <v>0</v>
      </c>
      <c r="F18" s="55">
        <f>C18*E18</f>
        <v>0</v>
      </c>
    </row>
    <row r="19" spans="1:6" x14ac:dyDescent="0.25">
      <c r="A19" s="43"/>
      <c r="B19" s="28" t="s">
        <v>24</v>
      </c>
      <c r="C19" s="27"/>
      <c r="D19" s="27"/>
      <c r="E19" s="29"/>
      <c r="F19" s="57">
        <f>SUM(F2:F18)</f>
        <v>0</v>
      </c>
    </row>
    <row r="20" spans="1:6" x14ac:dyDescent="0.25">
      <c r="A20" s="44"/>
      <c r="B20" s="8" t="s">
        <v>25</v>
      </c>
      <c r="C20" s="15"/>
      <c r="D20" s="15"/>
      <c r="E20" s="5"/>
      <c r="F20" s="45">
        <v>0</v>
      </c>
    </row>
    <row r="21" spans="1:6" x14ac:dyDescent="0.25">
      <c r="A21" s="44"/>
      <c r="B21" s="8" t="s">
        <v>26</v>
      </c>
      <c r="C21" s="15"/>
      <c r="D21" s="15"/>
      <c r="E21" s="5"/>
      <c r="F21" s="58">
        <f>F19*F20</f>
        <v>0</v>
      </c>
    </row>
    <row r="22" spans="1:6" ht="16.5" thickBot="1" x14ac:dyDescent="0.3">
      <c r="A22" s="46"/>
      <c r="B22" s="47" t="s">
        <v>27</v>
      </c>
      <c r="C22" s="6"/>
      <c r="D22" s="6"/>
      <c r="E22" s="7"/>
      <c r="F22" s="59">
        <f>F19+F21</f>
        <v>0</v>
      </c>
    </row>
    <row r="24" spans="1:6" x14ac:dyDescent="0.25">
      <c r="A24" s="16"/>
      <c r="B24" s="17" t="s">
        <v>42</v>
      </c>
    </row>
    <row r="25" spans="1:6" x14ac:dyDescent="0.25">
      <c r="A25" s="18" t="s">
        <v>30</v>
      </c>
      <c r="B25" s="19" t="s">
        <v>29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zoomScale="115" zoomScaleNormal="115" workbookViewId="0">
      <selection activeCell="C74" sqref="C74"/>
    </sheetView>
  </sheetViews>
  <sheetFormatPr defaultRowHeight="15" x14ac:dyDescent="0.25"/>
  <cols>
    <col min="1" max="1" width="5.7109375" style="3" bestFit="1" customWidth="1"/>
    <col min="2" max="2" width="87.140625" customWidth="1"/>
    <col min="3" max="3" width="8" style="3" bestFit="1" customWidth="1"/>
    <col min="4" max="4" width="8.140625" style="3" customWidth="1"/>
    <col min="5" max="5" width="10.85546875" customWidth="1"/>
    <col min="6" max="6" width="17.42578125" customWidth="1"/>
    <col min="8" max="8" width="13.7109375" customWidth="1"/>
  </cols>
  <sheetData>
    <row r="1" spans="1:7" ht="16.5" thickBot="1" x14ac:dyDescent="0.3">
      <c r="A1" s="89" t="s">
        <v>36</v>
      </c>
      <c r="B1" s="90"/>
      <c r="C1" s="90"/>
      <c r="D1" s="90"/>
      <c r="E1" s="90"/>
      <c r="F1" s="91"/>
    </row>
    <row r="2" spans="1:7" s="4" customFormat="1" x14ac:dyDescent="0.25">
      <c r="A2" s="75" t="s">
        <v>2</v>
      </c>
      <c r="B2" s="76" t="s">
        <v>33</v>
      </c>
      <c r="C2" s="76" t="s">
        <v>0</v>
      </c>
      <c r="D2" s="76" t="s">
        <v>1</v>
      </c>
      <c r="E2" s="77" t="s">
        <v>31</v>
      </c>
      <c r="F2" s="78" t="s">
        <v>28</v>
      </c>
      <c r="G2" s="2"/>
    </row>
    <row r="3" spans="1:7" x14ac:dyDescent="0.25">
      <c r="A3" s="34">
        <v>1</v>
      </c>
      <c r="B3" s="20" t="s">
        <v>4</v>
      </c>
      <c r="C3" s="49">
        <v>4</v>
      </c>
      <c r="D3" s="22" t="s">
        <v>3</v>
      </c>
      <c r="E3" s="63">
        <f>'1. Tabulka pro výpočet nabídkov'!E2</f>
        <v>0</v>
      </c>
      <c r="F3" s="53">
        <f>E3*C3</f>
        <v>0</v>
      </c>
      <c r="G3" s="1"/>
    </row>
    <row r="4" spans="1:7" x14ac:dyDescent="0.25">
      <c r="A4" s="35">
        <v>2</v>
      </c>
      <c r="B4" s="8" t="s">
        <v>19</v>
      </c>
      <c r="C4" s="50">
        <v>4</v>
      </c>
      <c r="D4" s="10" t="s">
        <v>3</v>
      </c>
      <c r="E4" s="63">
        <f>'1. Tabulka pro výpočet nabídkov'!E3</f>
        <v>0</v>
      </c>
      <c r="F4" s="54">
        <f t="shared" ref="F4:F17" si="0">E4*C4</f>
        <v>0</v>
      </c>
      <c r="G4" s="1"/>
    </row>
    <row r="5" spans="1:7" x14ac:dyDescent="0.25">
      <c r="A5" s="35">
        <v>3</v>
      </c>
      <c r="B5" s="8" t="s">
        <v>15</v>
      </c>
      <c r="C5" s="50">
        <v>4</v>
      </c>
      <c r="D5" s="10" t="s">
        <v>3</v>
      </c>
      <c r="E5" s="63">
        <f>'1. Tabulka pro výpočet nabídkov'!E4</f>
        <v>0</v>
      </c>
      <c r="F5" s="54">
        <f t="shared" si="0"/>
        <v>0</v>
      </c>
      <c r="G5" s="1"/>
    </row>
    <row r="6" spans="1:7" x14ac:dyDescent="0.25">
      <c r="A6" s="35">
        <v>4</v>
      </c>
      <c r="B6" s="8" t="s">
        <v>13</v>
      </c>
      <c r="C6" s="50">
        <v>4</v>
      </c>
      <c r="D6" s="10" t="s">
        <v>5</v>
      </c>
      <c r="E6" s="63">
        <f>'1. Tabulka pro výpočet nabídkov'!E5</f>
        <v>0</v>
      </c>
      <c r="F6" s="54">
        <f t="shared" si="0"/>
        <v>0</v>
      </c>
      <c r="G6" s="1"/>
    </row>
    <row r="7" spans="1:7" x14ac:dyDescent="0.25">
      <c r="A7" s="35">
        <v>5</v>
      </c>
      <c r="B7" s="8" t="s">
        <v>14</v>
      </c>
      <c r="C7" s="50">
        <v>4</v>
      </c>
      <c r="D7" s="10" t="s">
        <v>5</v>
      </c>
      <c r="E7" s="63">
        <f>'1. Tabulka pro výpočet nabídkov'!E6</f>
        <v>0</v>
      </c>
      <c r="F7" s="54">
        <f t="shared" si="0"/>
        <v>0</v>
      </c>
      <c r="G7" s="1"/>
    </row>
    <row r="8" spans="1:7" x14ac:dyDescent="0.25">
      <c r="A8" s="35">
        <v>6</v>
      </c>
      <c r="B8" s="8" t="s">
        <v>10</v>
      </c>
      <c r="C8" s="50">
        <v>4</v>
      </c>
      <c r="D8" s="10" t="s">
        <v>3</v>
      </c>
      <c r="E8" s="63">
        <f>'1. Tabulka pro výpočet nabídkov'!E7</f>
        <v>0</v>
      </c>
      <c r="F8" s="54">
        <f t="shared" si="0"/>
        <v>0</v>
      </c>
      <c r="G8" s="1"/>
    </row>
    <row r="9" spans="1:7" x14ac:dyDescent="0.25">
      <c r="A9" s="35">
        <v>7</v>
      </c>
      <c r="B9" s="8" t="s">
        <v>23</v>
      </c>
      <c r="C9" s="50">
        <v>4</v>
      </c>
      <c r="D9" s="10" t="s">
        <v>3</v>
      </c>
      <c r="E9" s="63">
        <f>'1. Tabulka pro výpočet nabídkov'!E8</f>
        <v>0</v>
      </c>
      <c r="F9" s="54">
        <f t="shared" si="0"/>
        <v>0</v>
      </c>
      <c r="G9" s="1"/>
    </row>
    <row r="10" spans="1:7" x14ac:dyDescent="0.25">
      <c r="A10" s="35">
        <v>8</v>
      </c>
      <c r="B10" s="8" t="s">
        <v>11</v>
      </c>
      <c r="C10" s="50">
        <v>4</v>
      </c>
      <c r="D10" s="10" t="s">
        <v>3</v>
      </c>
      <c r="E10" s="63">
        <f>'1. Tabulka pro výpočet nabídkov'!E9</f>
        <v>0</v>
      </c>
      <c r="F10" s="54">
        <f t="shared" si="0"/>
        <v>0</v>
      </c>
      <c r="G10" s="1"/>
    </row>
    <row r="11" spans="1:7" x14ac:dyDescent="0.25">
      <c r="A11" s="35">
        <v>9</v>
      </c>
      <c r="B11" s="8" t="s">
        <v>22</v>
      </c>
      <c r="C11" s="50">
        <v>4</v>
      </c>
      <c r="D11" s="12" t="s">
        <v>3</v>
      </c>
      <c r="E11" s="63">
        <f>'1. Tabulka pro výpočet nabídkov'!E10</f>
        <v>0</v>
      </c>
      <c r="F11" s="54">
        <f t="shared" si="0"/>
        <v>0</v>
      </c>
    </row>
    <row r="12" spans="1:7" x14ac:dyDescent="0.25">
      <c r="A12" s="35">
        <v>10</v>
      </c>
      <c r="B12" s="8" t="s">
        <v>17</v>
      </c>
      <c r="C12" s="50">
        <v>4</v>
      </c>
      <c r="D12" s="12" t="s">
        <v>3</v>
      </c>
      <c r="E12" s="63">
        <f>'1. Tabulka pro výpočet nabídkov'!E11</f>
        <v>0</v>
      </c>
      <c r="F12" s="54">
        <f t="shared" si="0"/>
        <v>0</v>
      </c>
    </row>
    <row r="13" spans="1:7" x14ac:dyDescent="0.25">
      <c r="A13" s="35">
        <v>11</v>
      </c>
      <c r="B13" s="8" t="s">
        <v>12</v>
      </c>
      <c r="C13" s="50">
        <v>4</v>
      </c>
      <c r="D13" s="12" t="s">
        <v>3</v>
      </c>
      <c r="E13" s="63">
        <f>'1. Tabulka pro výpočet nabídkov'!E12</f>
        <v>0</v>
      </c>
      <c r="F13" s="54">
        <f t="shared" si="0"/>
        <v>0</v>
      </c>
    </row>
    <row r="14" spans="1:7" x14ac:dyDescent="0.25">
      <c r="A14" s="35">
        <v>12</v>
      </c>
      <c r="B14" s="8" t="s">
        <v>6</v>
      </c>
      <c r="C14" s="51">
        <v>4</v>
      </c>
      <c r="D14" s="14" t="s">
        <v>5</v>
      </c>
      <c r="E14" s="63">
        <f>'1. Tabulka pro výpočet nabídkov'!E13</f>
        <v>0</v>
      </c>
      <c r="F14" s="54">
        <f t="shared" si="0"/>
        <v>0</v>
      </c>
    </row>
    <row r="15" spans="1:7" ht="30" x14ac:dyDescent="0.25">
      <c r="A15" s="35">
        <v>13</v>
      </c>
      <c r="B15" s="8" t="s">
        <v>16</v>
      </c>
      <c r="C15" s="51">
        <v>0.25</v>
      </c>
      <c r="D15" s="14" t="s">
        <v>8</v>
      </c>
      <c r="E15" s="63">
        <f>'1. Tabulka pro výpočet nabídkov'!E14</f>
        <v>0</v>
      </c>
      <c r="F15" s="54">
        <f t="shared" si="0"/>
        <v>0</v>
      </c>
    </row>
    <row r="16" spans="1:7" ht="30" x14ac:dyDescent="0.25">
      <c r="A16" s="35">
        <v>14</v>
      </c>
      <c r="B16" s="8" t="s">
        <v>7</v>
      </c>
      <c r="C16" s="51">
        <v>0.25</v>
      </c>
      <c r="D16" s="12" t="s">
        <v>8</v>
      </c>
      <c r="E16" s="63">
        <f>'1. Tabulka pro výpočet nabídkov'!E15</f>
        <v>0</v>
      </c>
      <c r="F16" s="54">
        <f t="shared" si="0"/>
        <v>0</v>
      </c>
    </row>
    <row r="17" spans="1:6" x14ac:dyDescent="0.25">
      <c r="A17" s="35">
        <v>15</v>
      </c>
      <c r="B17" s="8" t="s">
        <v>9</v>
      </c>
      <c r="C17" s="51">
        <v>4</v>
      </c>
      <c r="D17" s="12" t="s">
        <v>3</v>
      </c>
      <c r="E17" s="63">
        <f>'1. Tabulka pro výpočet nabídkov'!E16</f>
        <v>0</v>
      </c>
      <c r="F17" s="54">
        <f t="shared" si="0"/>
        <v>0</v>
      </c>
    </row>
    <row r="18" spans="1:6" x14ac:dyDescent="0.25">
      <c r="A18" s="36">
        <v>16</v>
      </c>
      <c r="B18" s="24" t="s">
        <v>18</v>
      </c>
      <c r="C18" s="52">
        <v>0.25</v>
      </c>
      <c r="D18" s="25" t="s">
        <v>8</v>
      </c>
      <c r="E18" s="64">
        <f>'1. Tabulka pro výpočet nabídkov'!E17</f>
        <v>0</v>
      </c>
      <c r="F18" s="55">
        <f>E18*C18</f>
        <v>0</v>
      </c>
    </row>
    <row r="19" spans="1:6" ht="15.75" thickBot="1" x14ac:dyDescent="0.3">
      <c r="A19" s="37"/>
      <c r="B19" s="40" t="s">
        <v>38</v>
      </c>
      <c r="C19" s="41"/>
      <c r="D19" s="39"/>
      <c r="E19" s="42"/>
      <c r="F19" s="56">
        <f>SUM(F3:F18)</f>
        <v>0</v>
      </c>
    </row>
    <row r="20" spans="1:6" x14ac:dyDescent="0.25">
      <c r="A20" s="75" t="s">
        <v>2</v>
      </c>
      <c r="B20" s="76" t="s">
        <v>34</v>
      </c>
      <c r="C20" s="76" t="s">
        <v>0</v>
      </c>
      <c r="D20" s="76" t="s">
        <v>1</v>
      </c>
      <c r="E20" s="77" t="s">
        <v>31</v>
      </c>
      <c r="F20" s="78" t="s">
        <v>28</v>
      </c>
    </row>
    <row r="21" spans="1:6" x14ac:dyDescent="0.25">
      <c r="A21" s="34">
        <v>1</v>
      </c>
      <c r="B21" s="20" t="s">
        <v>4</v>
      </c>
      <c r="C21" s="49">
        <v>3</v>
      </c>
      <c r="D21" s="22" t="s">
        <v>3</v>
      </c>
      <c r="E21" s="63">
        <f>'1. Tabulka pro výpočet nabídkov'!E2</f>
        <v>0</v>
      </c>
      <c r="F21" s="53">
        <f>E21*C21</f>
        <v>0</v>
      </c>
    </row>
    <row r="22" spans="1:6" x14ac:dyDescent="0.25">
      <c r="A22" s="35">
        <v>2</v>
      </c>
      <c r="B22" s="8" t="s">
        <v>19</v>
      </c>
      <c r="C22" s="50">
        <v>3</v>
      </c>
      <c r="D22" s="10" t="s">
        <v>3</v>
      </c>
      <c r="E22" s="63">
        <f>'1. Tabulka pro výpočet nabídkov'!E3</f>
        <v>0</v>
      </c>
      <c r="F22" s="54">
        <f t="shared" ref="F22:F36" si="1">E22*C22</f>
        <v>0</v>
      </c>
    </row>
    <row r="23" spans="1:6" x14ac:dyDescent="0.25">
      <c r="A23" s="35">
        <v>3</v>
      </c>
      <c r="B23" s="8" t="s">
        <v>15</v>
      </c>
      <c r="C23" s="50">
        <v>3</v>
      </c>
      <c r="D23" s="10" t="s">
        <v>3</v>
      </c>
      <c r="E23" s="63">
        <f>'1. Tabulka pro výpočet nabídkov'!E4</f>
        <v>0</v>
      </c>
      <c r="F23" s="54">
        <f t="shared" si="1"/>
        <v>0</v>
      </c>
    </row>
    <row r="24" spans="1:6" x14ac:dyDescent="0.25">
      <c r="A24" s="35">
        <v>4</v>
      </c>
      <c r="B24" s="8" t="s">
        <v>13</v>
      </c>
      <c r="C24" s="50">
        <v>3</v>
      </c>
      <c r="D24" s="10" t="s">
        <v>5</v>
      </c>
      <c r="E24" s="63">
        <f>'1. Tabulka pro výpočet nabídkov'!E5</f>
        <v>0</v>
      </c>
      <c r="F24" s="54">
        <f t="shared" si="1"/>
        <v>0</v>
      </c>
    </row>
    <row r="25" spans="1:6" x14ac:dyDescent="0.25">
      <c r="A25" s="35">
        <v>5</v>
      </c>
      <c r="B25" s="8" t="s">
        <v>14</v>
      </c>
      <c r="C25" s="50">
        <v>3</v>
      </c>
      <c r="D25" s="10" t="s">
        <v>5</v>
      </c>
      <c r="E25" s="63">
        <f>'1. Tabulka pro výpočet nabídkov'!E6</f>
        <v>0</v>
      </c>
      <c r="F25" s="54">
        <f t="shared" si="1"/>
        <v>0</v>
      </c>
    </row>
    <row r="26" spans="1:6" x14ac:dyDescent="0.25">
      <c r="A26" s="35">
        <v>6</v>
      </c>
      <c r="B26" s="8" t="s">
        <v>10</v>
      </c>
      <c r="C26" s="50">
        <v>3</v>
      </c>
      <c r="D26" s="10" t="s">
        <v>3</v>
      </c>
      <c r="E26" s="63">
        <f>'1. Tabulka pro výpočet nabídkov'!E7</f>
        <v>0</v>
      </c>
      <c r="F26" s="54">
        <f t="shared" si="1"/>
        <v>0</v>
      </c>
    </row>
    <row r="27" spans="1:6" x14ac:dyDescent="0.25">
      <c r="A27" s="35">
        <v>7</v>
      </c>
      <c r="B27" s="8" t="s">
        <v>23</v>
      </c>
      <c r="C27" s="50">
        <v>3</v>
      </c>
      <c r="D27" s="10" t="s">
        <v>3</v>
      </c>
      <c r="E27" s="63">
        <f>'1. Tabulka pro výpočet nabídkov'!E8</f>
        <v>0</v>
      </c>
      <c r="F27" s="54">
        <f t="shared" si="1"/>
        <v>0</v>
      </c>
    </row>
    <row r="28" spans="1:6" x14ac:dyDescent="0.25">
      <c r="A28" s="35">
        <v>8</v>
      </c>
      <c r="B28" s="8" t="s">
        <v>11</v>
      </c>
      <c r="C28" s="50">
        <v>3</v>
      </c>
      <c r="D28" s="10" t="s">
        <v>3</v>
      </c>
      <c r="E28" s="63">
        <f>'1. Tabulka pro výpočet nabídkov'!E9</f>
        <v>0</v>
      </c>
      <c r="F28" s="54">
        <f t="shared" si="1"/>
        <v>0</v>
      </c>
    </row>
    <row r="29" spans="1:6" x14ac:dyDescent="0.25">
      <c r="A29" s="35">
        <v>9</v>
      </c>
      <c r="B29" s="8" t="s">
        <v>22</v>
      </c>
      <c r="C29" s="50">
        <v>3</v>
      </c>
      <c r="D29" s="12" t="s">
        <v>3</v>
      </c>
      <c r="E29" s="63">
        <f>'1. Tabulka pro výpočet nabídkov'!E10</f>
        <v>0</v>
      </c>
      <c r="F29" s="54">
        <f t="shared" si="1"/>
        <v>0</v>
      </c>
    </row>
    <row r="30" spans="1:6" x14ac:dyDescent="0.25">
      <c r="A30" s="35">
        <v>10</v>
      </c>
      <c r="B30" s="8" t="s">
        <v>17</v>
      </c>
      <c r="C30" s="50">
        <v>3</v>
      </c>
      <c r="D30" s="12" t="s">
        <v>3</v>
      </c>
      <c r="E30" s="63">
        <f>'1. Tabulka pro výpočet nabídkov'!E11</f>
        <v>0</v>
      </c>
      <c r="F30" s="54">
        <f t="shared" si="1"/>
        <v>0</v>
      </c>
    </row>
    <row r="31" spans="1:6" x14ac:dyDescent="0.25">
      <c r="A31" s="35">
        <v>11</v>
      </c>
      <c r="B31" s="8" t="s">
        <v>12</v>
      </c>
      <c r="C31" s="50">
        <v>3</v>
      </c>
      <c r="D31" s="12" t="s">
        <v>3</v>
      </c>
      <c r="E31" s="63">
        <f>'1. Tabulka pro výpočet nabídkov'!E12</f>
        <v>0</v>
      </c>
      <c r="F31" s="54">
        <f t="shared" si="1"/>
        <v>0</v>
      </c>
    </row>
    <row r="32" spans="1:6" x14ac:dyDescent="0.25">
      <c r="A32" s="35">
        <v>12</v>
      </c>
      <c r="B32" s="8" t="s">
        <v>6</v>
      </c>
      <c r="C32" s="51">
        <v>3</v>
      </c>
      <c r="D32" s="14" t="s">
        <v>5</v>
      </c>
      <c r="E32" s="63">
        <f>'1. Tabulka pro výpočet nabídkov'!E13</f>
        <v>0</v>
      </c>
      <c r="F32" s="54">
        <f t="shared" si="1"/>
        <v>0</v>
      </c>
    </row>
    <row r="33" spans="1:6" ht="30" x14ac:dyDescent="0.25">
      <c r="A33" s="35">
        <v>13</v>
      </c>
      <c r="B33" s="8" t="s">
        <v>16</v>
      </c>
      <c r="C33" s="51">
        <v>0.25</v>
      </c>
      <c r="D33" s="14" t="s">
        <v>8</v>
      </c>
      <c r="E33" s="63">
        <f>'1. Tabulka pro výpočet nabídkov'!E14</f>
        <v>0</v>
      </c>
      <c r="F33" s="54">
        <f t="shared" si="1"/>
        <v>0</v>
      </c>
    </row>
    <row r="34" spans="1:6" ht="30" x14ac:dyDescent="0.25">
      <c r="A34" s="35">
        <v>14</v>
      </c>
      <c r="B34" s="8" t="s">
        <v>7</v>
      </c>
      <c r="C34" s="51">
        <v>0.25</v>
      </c>
      <c r="D34" s="12" t="s">
        <v>8</v>
      </c>
      <c r="E34" s="63">
        <f>'1. Tabulka pro výpočet nabídkov'!E15</f>
        <v>0</v>
      </c>
      <c r="F34" s="54">
        <f t="shared" si="1"/>
        <v>0</v>
      </c>
    </row>
    <row r="35" spans="1:6" x14ac:dyDescent="0.25">
      <c r="A35" s="35">
        <v>15</v>
      </c>
      <c r="B35" s="8" t="s">
        <v>9</v>
      </c>
      <c r="C35" s="51">
        <v>3</v>
      </c>
      <c r="D35" s="12" t="s">
        <v>3</v>
      </c>
      <c r="E35" s="63">
        <f>'1. Tabulka pro výpočet nabídkov'!E16</f>
        <v>0</v>
      </c>
      <c r="F35" s="54">
        <f t="shared" si="1"/>
        <v>0</v>
      </c>
    </row>
    <row r="36" spans="1:6" x14ac:dyDescent="0.25">
      <c r="A36" s="36">
        <v>16</v>
      </c>
      <c r="B36" s="24" t="s">
        <v>18</v>
      </c>
      <c r="C36" s="52">
        <v>0.25</v>
      </c>
      <c r="D36" s="25" t="s">
        <v>8</v>
      </c>
      <c r="E36" s="64">
        <f>'1. Tabulka pro výpočet nabídkov'!E17</f>
        <v>0</v>
      </c>
      <c r="F36" s="55">
        <f t="shared" si="1"/>
        <v>0</v>
      </c>
    </row>
    <row r="37" spans="1:6" ht="15.75" thickBot="1" x14ac:dyDescent="0.3">
      <c r="A37" s="37"/>
      <c r="B37" s="40" t="s">
        <v>41</v>
      </c>
      <c r="C37" s="41"/>
      <c r="D37" s="39"/>
      <c r="E37" s="42"/>
      <c r="F37" s="56">
        <f>SUM(F21:F36)</f>
        <v>0</v>
      </c>
    </row>
    <row r="38" spans="1:6" x14ac:dyDescent="0.25">
      <c r="A38" s="75" t="s">
        <v>2</v>
      </c>
      <c r="B38" s="76" t="s">
        <v>35</v>
      </c>
      <c r="C38" s="76" t="s">
        <v>0</v>
      </c>
      <c r="D38" s="76" t="s">
        <v>1</v>
      </c>
      <c r="E38" s="77" t="s">
        <v>31</v>
      </c>
      <c r="F38" s="78" t="s">
        <v>28</v>
      </c>
    </row>
    <row r="39" spans="1:6" x14ac:dyDescent="0.25">
      <c r="A39" s="34">
        <v>1</v>
      </c>
      <c r="B39" s="20" t="s">
        <v>4</v>
      </c>
      <c r="C39" s="49">
        <v>3</v>
      </c>
      <c r="D39" s="22" t="s">
        <v>3</v>
      </c>
      <c r="E39" s="63">
        <f>'1. Tabulka pro výpočet nabídkov'!E2</f>
        <v>0</v>
      </c>
      <c r="F39" s="53">
        <f>E39*C39</f>
        <v>0</v>
      </c>
    </row>
    <row r="40" spans="1:6" x14ac:dyDescent="0.25">
      <c r="A40" s="35">
        <v>2</v>
      </c>
      <c r="B40" s="8" t="s">
        <v>19</v>
      </c>
      <c r="C40" s="50">
        <v>3</v>
      </c>
      <c r="D40" s="10" t="s">
        <v>3</v>
      </c>
      <c r="E40" s="63">
        <f>'1. Tabulka pro výpočet nabídkov'!E3</f>
        <v>0</v>
      </c>
      <c r="F40" s="54">
        <f t="shared" ref="F40:F53" si="2">E40*C40</f>
        <v>0</v>
      </c>
    </row>
    <row r="41" spans="1:6" x14ac:dyDescent="0.25">
      <c r="A41" s="35">
        <v>3</v>
      </c>
      <c r="B41" s="8" t="s">
        <v>15</v>
      </c>
      <c r="C41" s="50">
        <v>3</v>
      </c>
      <c r="D41" s="10" t="s">
        <v>3</v>
      </c>
      <c r="E41" s="63">
        <f>'1. Tabulka pro výpočet nabídkov'!E4</f>
        <v>0</v>
      </c>
      <c r="F41" s="54">
        <f t="shared" si="2"/>
        <v>0</v>
      </c>
    </row>
    <row r="42" spans="1:6" x14ac:dyDescent="0.25">
      <c r="A42" s="35">
        <v>4</v>
      </c>
      <c r="B42" s="8" t="s">
        <v>13</v>
      </c>
      <c r="C42" s="50">
        <v>3</v>
      </c>
      <c r="D42" s="10" t="s">
        <v>5</v>
      </c>
      <c r="E42" s="63">
        <f>'1. Tabulka pro výpočet nabídkov'!E5</f>
        <v>0</v>
      </c>
      <c r="F42" s="54">
        <f t="shared" si="2"/>
        <v>0</v>
      </c>
    </row>
    <row r="43" spans="1:6" x14ac:dyDescent="0.25">
      <c r="A43" s="35">
        <v>5</v>
      </c>
      <c r="B43" s="8" t="s">
        <v>14</v>
      </c>
      <c r="C43" s="50">
        <v>3</v>
      </c>
      <c r="D43" s="10" t="s">
        <v>5</v>
      </c>
      <c r="E43" s="63">
        <f>'1. Tabulka pro výpočet nabídkov'!E6</f>
        <v>0</v>
      </c>
      <c r="F43" s="54">
        <f t="shared" si="2"/>
        <v>0</v>
      </c>
    </row>
    <row r="44" spans="1:6" x14ac:dyDescent="0.25">
      <c r="A44" s="35">
        <v>6</v>
      </c>
      <c r="B44" s="8" t="s">
        <v>10</v>
      </c>
      <c r="C44" s="50">
        <v>3</v>
      </c>
      <c r="D44" s="10" t="s">
        <v>3</v>
      </c>
      <c r="E44" s="63">
        <f>'1. Tabulka pro výpočet nabídkov'!E7</f>
        <v>0</v>
      </c>
      <c r="F44" s="54">
        <f t="shared" si="2"/>
        <v>0</v>
      </c>
    </row>
    <row r="45" spans="1:6" x14ac:dyDescent="0.25">
      <c r="A45" s="35">
        <v>7</v>
      </c>
      <c r="B45" s="8" t="s">
        <v>23</v>
      </c>
      <c r="C45" s="50">
        <v>3</v>
      </c>
      <c r="D45" s="10" t="s">
        <v>3</v>
      </c>
      <c r="E45" s="63">
        <f>'1. Tabulka pro výpočet nabídkov'!E8</f>
        <v>0</v>
      </c>
      <c r="F45" s="54">
        <f t="shared" si="2"/>
        <v>0</v>
      </c>
    </row>
    <row r="46" spans="1:6" x14ac:dyDescent="0.25">
      <c r="A46" s="35">
        <v>8</v>
      </c>
      <c r="B46" s="8" t="s">
        <v>11</v>
      </c>
      <c r="C46" s="50">
        <v>3</v>
      </c>
      <c r="D46" s="10" t="s">
        <v>3</v>
      </c>
      <c r="E46" s="63">
        <f>'1. Tabulka pro výpočet nabídkov'!E9</f>
        <v>0</v>
      </c>
      <c r="F46" s="54">
        <f t="shared" si="2"/>
        <v>0</v>
      </c>
    </row>
    <row r="47" spans="1:6" x14ac:dyDescent="0.25">
      <c r="A47" s="35">
        <v>9</v>
      </c>
      <c r="B47" s="8" t="s">
        <v>22</v>
      </c>
      <c r="C47" s="50">
        <v>3</v>
      </c>
      <c r="D47" s="12" t="s">
        <v>3</v>
      </c>
      <c r="E47" s="63">
        <f>'1. Tabulka pro výpočet nabídkov'!E10</f>
        <v>0</v>
      </c>
      <c r="F47" s="54">
        <f t="shared" si="2"/>
        <v>0</v>
      </c>
    </row>
    <row r="48" spans="1:6" x14ac:dyDescent="0.25">
      <c r="A48" s="35">
        <v>10</v>
      </c>
      <c r="B48" s="8" t="s">
        <v>17</v>
      </c>
      <c r="C48" s="50">
        <v>3</v>
      </c>
      <c r="D48" s="12" t="s">
        <v>3</v>
      </c>
      <c r="E48" s="63">
        <f>'1. Tabulka pro výpočet nabídkov'!E11</f>
        <v>0</v>
      </c>
      <c r="F48" s="54">
        <f t="shared" si="2"/>
        <v>0</v>
      </c>
    </row>
    <row r="49" spans="1:6" x14ac:dyDescent="0.25">
      <c r="A49" s="35">
        <v>11</v>
      </c>
      <c r="B49" s="8" t="s">
        <v>12</v>
      </c>
      <c r="C49" s="50">
        <v>3</v>
      </c>
      <c r="D49" s="12" t="s">
        <v>3</v>
      </c>
      <c r="E49" s="63">
        <f>'1. Tabulka pro výpočet nabídkov'!E12</f>
        <v>0</v>
      </c>
      <c r="F49" s="54">
        <f t="shared" si="2"/>
        <v>0</v>
      </c>
    </row>
    <row r="50" spans="1:6" x14ac:dyDescent="0.25">
      <c r="A50" s="35">
        <v>12</v>
      </c>
      <c r="B50" s="8" t="s">
        <v>6</v>
      </c>
      <c r="C50" s="51">
        <v>3</v>
      </c>
      <c r="D50" s="14" t="s">
        <v>5</v>
      </c>
      <c r="E50" s="63">
        <f>'1. Tabulka pro výpočet nabídkov'!E13</f>
        <v>0</v>
      </c>
      <c r="F50" s="54">
        <f t="shared" si="2"/>
        <v>0</v>
      </c>
    </row>
    <row r="51" spans="1:6" ht="30" x14ac:dyDescent="0.25">
      <c r="A51" s="35">
        <v>13</v>
      </c>
      <c r="B51" s="8" t="s">
        <v>16</v>
      </c>
      <c r="C51" s="51">
        <v>0.25</v>
      </c>
      <c r="D51" s="14" t="s">
        <v>8</v>
      </c>
      <c r="E51" s="63">
        <f>'1. Tabulka pro výpočet nabídkov'!E14</f>
        <v>0</v>
      </c>
      <c r="F51" s="54">
        <f t="shared" si="2"/>
        <v>0</v>
      </c>
    </row>
    <row r="52" spans="1:6" ht="30" x14ac:dyDescent="0.25">
      <c r="A52" s="35">
        <v>14</v>
      </c>
      <c r="B52" s="8" t="s">
        <v>7</v>
      </c>
      <c r="C52" s="51">
        <v>0.25</v>
      </c>
      <c r="D52" s="12" t="s">
        <v>8</v>
      </c>
      <c r="E52" s="63">
        <f>'1. Tabulka pro výpočet nabídkov'!E15</f>
        <v>0</v>
      </c>
      <c r="F52" s="54">
        <f t="shared" si="2"/>
        <v>0</v>
      </c>
    </row>
    <row r="53" spans="1:6" x14ac:dyDescent="0.25">
      <c r="A53" s="35">
        <v>15</v>
      </c>
      <c r="B53" s="8" t="s">
        <v>9</v>
      </c>
      <c r="C53" s="51">
        <v>3</v>
      </c>
      <c r="D53" s="12" t="s">
        <v>3</v>
      </c>
      <c r="E53" s="63">
        <f>'1. Tabulka pro výpočet nabídkov'!E16</f>
        <v>0</v>
      </c>
      <c r="F53" s="54">
        <f t="shared" si="2"/>
        <v>0</v>
      </c>
    </row>
    <row r="54" spans="1:6" x14ac:dyDescent="0.25">
      <c r="A54" s="36">
        <v>16</v>
      </c>
      <c r="B54" s="24" t="s">
        <v>18</v>
      </c>
      <c r="C54" s="52">
        <v>0.25</v>
      </c>
      <c r="D54" s="25" t="s">
        <v>8</v>
      </c>
      <c r="E54" s="64">
        <f>'1. Tabulka pro výpočet nabídkov'!E17</f>
        <v>0</v>
      </c>
      <c r="F54" s="55">
        <f>E54*C54</f>
        <v>0</v>
      </c>
    </row>
    <row r="55" spans="1:6" ht="15.75" thickBot="1" x14ac:dyDescent="0.3">
      <c r="A55" s="37"/>
      <c r="B55" s="40" t="s">
        <v>40</v>
      </c>
      <c r="C55" s="41"/>
      <c r="D55" s="39"/>
      <c r="E55" s="42"/>
      <c r="F55" s="56">
        <f>SUM(F39:F54)</f>
        <v>0</v>
      </c>
    </row>
    <row r="56" spans="1:6" x14ac:dyDescent="0.25">
      <c r="A56" s="75" t="s">
        <v>2</v>
      </c>
      <c r="B56" s="76" t="s">
        <v>32</v>
      </c>
      <c r="C56" s="76" t="s">
        <v>0</v>
      </c>
      <c r="D56" s="76" t="s">
        <v>1</v>
      </c>
      <c r="E56" s="77" t="s">
        <v>31</v>
      </c>
      <c r="F56" s="78" t="s">
        <v>28</v>
      </c>
    </row>
    <row r="57" spans="1:6" x14ac:dyDescent="0.25">
      <c r="A57" s="34">
        <v>1</v>
      </c>
      <c r="B57" s="20" t="s">
        <v>4</v>
      </c>
      <c r="C57" s="49">
        <v>3</v>
      </c>
      <c r="D57" s="22" t="s">
        <v>3</v>
      </c>
      <c r="E57" s="63">
        <f>'1. Tabulka pro výpočet nabídkov'!E2</f>
        <v>0</v>
      </c>
      <c r="F57" s="53">
        <f>E57*C57</f>
        <v>0</v>
      </c>
    </row>
    <row r="58" spans="1:6" x14ac:dyDescent="0.25">
      <c r="A58" s="35">
        <v>2</v>
      </c>
      <c r="B58" s="8" t="s">
        <v>19</v>
      </c>
      <c r="C58" s="50">
        <v>3</v>
      </c>
      <c r="D58" s="10" t="s">
        <v>3</v>
      </c>
      <c r="E58" s="63">
        <f>'1. Tabulka pro výpočet nabídkov'!E3</f>
        <v>0</v>
      </c>
      <c r="F58" s="54">
        <f t="shared" ref="F58:F71" si="3">E58*C58</f>
        <v>0</v>
      </c>
    </row>
    <row r="59" spans="1:6" x14ac:dyDescent="0.25">
      <c r="A59" s="35">
        <v>3</v>
      </c>
      <c r="B59" s="8" t="s">
        <v>15</v>
      </c>
      <c r="C59" s="50">
        <v>3</v>
      </c>
      <c r="D59" s="10" t="s">
        <v>3</v>
      </c>
      <c r="E59" s="63">
        <f>'1. Tabulka pro výpočet nabídkov'!E4</f>
        <v>0</v>
      </c>
      <c r="F59" s="54">
        <f t="shared" si="3"/>
        <v>0</v>
      </c>
    </row>
    <row r="60" spans="1:6" x14ac:dyDescent="0.25">
      <c r="A60" s="35">
        <v>4</v>
      </c>
      <c r="B60" s="8" t="s">
        <v>13</v>
      </c>
      <c r="C60" s="50">
        <v>3</v>
      </c>
      <c r="D60" s="10" t="s">
        <v>5</v>
      </c>
      <c r="E60" s="63">
        <f>'1. Tabulka pro výpočet nabídkov'!E5</f>
        <v>0</v>
      </c>
      <c r="F60" s="54">
        <f t="shared" si="3"/>
        <v>0</v>
      </c>
    </row>
    <row r="61" spans="1:6" x14ac:dyDescent="0.25">
      <c r="A61" s="35">
        <v>5</v>
      </c>
      <c r="B61" s="8" t="s">
        <v>14</v>
      </c>
      <c r="C61" s="50">
        <v>3</v>
      </c>
      <c r="D61" s="10" t="s">
        <v>5</v>
      </c>
      <c r="E61" s="63">
        <f>'1. Tabulka pro výpočet nabídkov'!E6</f>
        <v>0</v>
      </c>
      <c r="F61" s="54">
        <f t="shared" si="3"/>
        <v>0</v>
      </c>
    </row>
    <row r="62" spans="1:6" x14ac:dyDescent="0.25">
      <c r="A62" s="35">
        <v>6</v>
      </c>
      <c r="B62" s="8" t="s">
        <v>10</v>
      </c>
      <c r="C62" s="50">
        <v>3</v>
      </c>
      <c r="D62" s="10" t="s">
        <v>3</v>
      </c>
      <c r="E62" s="63">
        <f>'1. Tabulka pro výpočet nabídkov'!E7</f>
        <v>0</v>
      </c>
      <c r="F62" s="54">
        <f t="shared" si="3"/>
        <v>0</v>
      </c>
    </row>
    <row r="63" spans="1:6" x14ac:dyDescent="0.25">
      <c r="A63" s="35">
        <v>7</v>
      </c>
      <c r="B63" s="8" t="s">
        <v>23</v>
      </c>
      <c r="C63" s="50">
        <v>3</v>
      </c>
      <c r="D63" s="10" t="s">
        <v>3</v>
      </c>
      <c r="E63" s="63">
        <f>'1. Tabulka pro výpočet nabídkov'!E8</f>
        <v>0</v>
      </c>
      <c r="F63" s="54">
        <f t="shared" si="3"/>
        <v>0</v>
      </c>
    </row>
    <row r="64" spans="1:6" x14ac:dyDescent="0.25">
      <c r="A64" s="35">
        <v>8</v>
      </c>
      <c r="B64" s="8" t="s">
        <v>11</v>
      </c>
      <c r="C64" s="50">
        <v>3</v>
      </c>
      <c r="D64" s="10" t="s">
        <v>3</v>
      </c>
      <c r="E64" s="63">
        <f>'1. Tabulka pro výpočet nabídkov'!E9</f>
        <v>0</v>
      </c>
      <c r="F64" s="54">
        <f t="shared" si="3"/>
        <v>0</v>
      </c>
    </row>
    <row r="65" spans="1:6" x14ac:dyDescent="0.25">
      <c r="A65" s="35">
        <v>9</v>
      </c>
      <c r="B65" s="8" t="s">
        <v>22</v>
      </c>
      <c r="C65" s="50">
        <v>3</v>
      </c>
      <c r="D65" s="12" t="s">
        <v>3</v>
      </c>
      <c r="E65" s="63">
        <f>'1. Tabulka pro výpočet nabídkov'!E10</f>
        <v>0</v>
      </c>
      <c r="F65" s="54">
        <f t="shared" si="3"/>
        <v>0</v>
      </c>
    </row>
    <row r="66" spans="1:6" x14ac:dyDescent="0.25">
      <c r="A66" s="35">
        <v>10</v>
      </c>
      <c r="B66" s="8" t="s">
        <v>17</v>
      </c>
      <c r="C66" s="50">
        <v>3</v>
      </c>
      <c r="D66" s="12" t="s">
        <v>3</v>
      </c>
      <c r="E66" s="63">
        <f>'1. Tabulka pro výpočet nabídkov'!E11</f>
        <v>0</v>
      </c>
      <c r="F66" s="54">
        <f t="shared" si="3"/>
        <v>0</v>
      </c>
    </row>
    <row r="67" spans="1:6" x14ac:dyDescent="0.25">
      <c r="A67" s="35">
        <v>11</v>
      </c>
      <c r="B67" s="8" t="s">
        <v>12</v>
      </c>
      <c r="C67" s="50">
        <v>3</v>
      </c>
      <c r="D67" s="12" t="s">
        <v>3</v>
      </c>
      <c r="E67" s="63">
        <f>'1. Tabulka pro výpočet nabídkov'!E12</f>
        <v>0</v>
      </c>
      <c r="F67" s="54">
        <f t="shared" si="3"/>
        <v>0</v>
      </c>
    </row>
    <row r="68" spans="1:6" x14ac:dyDescent="0.25">
      <c r="A68" s="35">
        <v>12</v>
      </c>
      <c r="B68" s="8" t="s">
        <v>6</v>
      </c>
      <c r="C68" s="51">
        <v>3</v>
      </c>
      <c r="D68" s="14" t="s">
        <v>5</v>
      </c>
      <c r="E68" s="63">
        <f>'1. Tabulka pro výpočet nabídkov'!E13</f>
        <v>0</v>
      </c>
      <c r="F68" s="54">
        <f t="shared" si="3"/>
        <v>0</v>
      </c>
    </row>
    <row r="69" spans="1:6" ht="30" x14ac:dyDescent="0.25">
      <c r="A69" s="35">
        <v>13</v>
      </c>
      <c r="B69" s="8" t="s">
        <v>16</v>
      </c>
      <c r="C69" s="51">
        <v>0.25</v>
      </c>
      <c r="D69" s="14" t="s">
        <v>8</v>
      </c>
      <c r="E69" s="63">
        <f>'1. Tabulka pro výpočet nabídkov'!E14</f>
        <v>0</v>
      </c>
      <c r="F69" s="54">
        <f t="shared" si="3"/>
        <v>0</v>
      </c>
    </row>
    <row r="70" spans="1:6" ht="30" x14ac:dyDescent="0.25">
      <c r="A70" s="35">
        <v>14</v>
      </c>
      <c r="B70" s="8" t="s">
        <v>7</v>
      </c>
      <c r="C70" s="51">
        <v>0.25</v>
      </c>
      <c r="D70" s="12" t="s">
        <v>8</v>
      </c>
      <c r="E70" s="63">
        <f>'1. Tabulka pro výpočet nabídkov'!E15</f>
        <v>0</v>
      </c>
      <c r="F70" s="54">
        <f t="shared" si="3"/>
        <v>0</v>
      </c>
    </row>
    <row r="71" spans="1:6" x14ac:dyDescent="0.25">
      <c r="A71" s="35">
        <v>15</v>
      </c>
      <c r="B71" s="8" t="s">
        <v>9</v>
      </c>
      <c r="C71" s="51">
        <v>3</v>
      </c>
      <c r="D71" s="12" t="s">
        <v>3</v>
      </c>
      <c r="E71" s="63">
        <f>'1. Tabulka pro výpočet nabídkov'!E16</f>
        <v>0</v>
      </c>
      <c r="F71" s="54">
        <f t="shared" si="3"/>
        <v>0</v>
      </c>
    </row>
    <row r="72" spans="1:6" x14ac:dyDescent="0.25">
      <c r="A72" s="36">
        <v>16</v>
      </c>
      <c r="B72" s="24" t="s">
        <v>18</v>
      </c>
      <c r="C72" s="52">
        <v>0.25</v>
      </c>
      <c r="D72" s="25" t="s">
        <v>8</v>
      </c>
      <c r="E72" s="64">
        <f>'1. Tabulka pro výpočet nabídkov'!E17</f>
        <v>0</v>
      </c>
      <c r="F72" s="55">
        <f>E72*C72</f>
        <v>0</v>
      </c>
    </row>
    <row r="73" spans="1:6" x14ac:dyDescent="0.25">
      <c r="A73" s="70"/>
      <c r="B73" s="71" t="s">
        <v>39</v>
      </c>
      <c r="C73" s="72"/>
      <c r="D73" s="73"/>
      <c r="E73" s="65"/>
      <c r="F73" s="74">
        <f>SUM(F57:F72)</f>
        <v>0</v>
      </c>
    </row>
    <row r="74" spans="1:6" ht="15.75" thickBot="1" x14ac:dyDescent="0.3">
      <c r="A74" s="37">
        <v>17</v>
      </c>
      <c r="B74" s="38" t="s">
        <v>20</v>
      </c>
      <c r="C74" s="87">
        <f>'1. Tabulka pro výpočet nabídkov'!C18</f>
        <v>0</v>
      </c>
      <c r="D74" s="60" t="s">
        <v>21</v>
      </c>
      <c r="E74" s="61">
        <f>(F73+F55+F37+F19)/100</f>
        <v>0</v>
      </c>
      <c r="F74" s="62">
        <f>C74*E74</f>
        <v>0</v>
      </c>
    </row>
    <row r="75" spans="1:6" ht="15.75" thickBot="1" x14ac:dyDescent="0.3">
      <c r="A75" s="79"/>
      <c r="B75" s="80" t="s">
        <v>24</v>
      </c>
      <c r="C75" s="81"/>
      <c r="D75" s="81"/>
      <c r="E75" s="82"/>
      <c r="F75" s="83">
        <f>F73+F55+F37+F19+F74</f>
        <v>0</v>
      </c>
    </row>
    <row r="76" spans="1:6" ht="15.75" thickTop="1" x14ac:dyDescent="0.25"/>
    <row r="77" spans="1:6" x14ac:dyDescent="0.25">
      <c r="A77" s="68"/>
      <c r="B77" s="69" t="s">
        <v>37</v>
      </c>
    </row>
    <row r="78" spans="1:6" x14ac:dyDescent="0.25">
      <c r="A78" s="66"/>
      <c r="B78" s="67"/>
    </row>
  </sheetData>
  <mergeCells count="1">
    <mergeCell ref="A1:F1"/>
  </mergeCells>
  <pageMargins left="0.7" right="0.7" top="0.78740157499999996" bottom="0.78740157499999996" header="0.3" footer="0.3"/>
  <pageSetup paperSize="9" scale="9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1A933B9C8CEC44F818C8901DFCB5737" ma:contentTypeVersion="" ma:contentTypeDescription="Vytvoří nový dokument" ma:contentTypeScope="" ma:versionID="2f2d1601635f43284411715b8c4d277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BB203866-7E9C-4B06-B9C5-7502F819C4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1F34A9-87D6-44AF-8D40-44127A6CC4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9FA1D4-2253-4903-AC2B-FC917EC835C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$ListId:dokumentyvz;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Tabulka pro výpočet nabídkov</vt:lpstr>
      <vt:lpstr>2. cena dle etap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Plešner Tomáš</dc:creator>
  <cp:lastModifiedBy>Plešner Tomáš</cp:lastModifiedBy>
  <cp:lastPrinted>2019-06-03T07:48:43Z</cp:lastPrinted>
  <dcterms:created xsi:type="dcterms:W3CDTF">2016-09-27T13:45:19Z</dcterms:created>
  <dcterms:modified xsi:type="dcterms:W3CDTF">2020-05-01T14:04:58Z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0x01010091A933B9C8CEC44F818C8901DFCB5737</vt:lpwstr>
  </property>
</Properties>
</file>