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Výzva s přílohami - finální\"/>
    </mc:Choice>
  </mc:AlternateContent>
  <bookViews>
    <workbookView xWindow="480" yWindow="135" windowWidth="27795" windowHeight="11055"/>
  </bookViews>
  <sheets>
    <sheet name="Část 2" sheetId="1" r:id="rId1"/>
  </sheets>
  <calcPr calcId="162913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I7" i="1"/>
  <c r="I8" i="1"/>
  <c r="I9" i="1"/>
  <c r="I10" i="1"/>
  <c r="I11" i="1"/>
  <c r="I12" i="1"/>
  <c r="I13" i="1"/>
  <c r="I14" i="1"/>
  <c r="G4" i="1"/>
  <c r="I4" i="1" s="1"/>
  <c r="G5" i="1"/>
  <c r="G6" i="1"/>
  <c r="G7" i="1"/>
  <c r="G8" i="1"/>
  <c r="G9" i="1"/>
  <c r="G10" i="1"/>
  <c r="G11" i="1"/>
  <c r="G12" i="1"/>
  <c r="G13" i="1"/>
  <c r="G14" i="1"/>
  <c r="I5" i="1" l="1"/>
  <c r="J5" i="1" s="1"/>
  <c r="G15" i="1"/>
  <c r="I6" i="1"/>
  <c r="J6" i="1" s="1"/>
  <c r="J4" i="1"/>
  <c r="J15" i="1" l="1"/>
  <c r="I15" i="1"/>
</calcChain>
</file>

<file path=xl/sharedStrings.xml><?xml version="1.0" encoding="utf-8"?>
<sst xmlns="http://schemas.openxmlformats.org/spreadsheetml/2006/main" count="37" uniqueCount="27">
  <si>
    <t>Verze</t>
  </si>
  <si>
    <t>Předplatné od</t>
  </si>
  <si>
    <t>Předplatné do</t>
  </si>
  <si>
    <t>Cena v Kč za 1 roční předplatné bez DPH</t>
  </si>
  <si>
    <t>Počet výtisků:</t>
  </si>
  <si>
    <t>Celková cena v Kč bez DPH</t>
  </si>
  <si>
    <t>Celková cena v Kč včetně DPH</t>
  </si>
  <si>
    <t xml:space="preserve">HOSPODÁŘSKÉ NOVINY (po-pá) </t>
  </si>
  <si>
    <t>tisk + digital</t>
  </si>
  <si>
    <t>HOSPODÁŘSKÉ NOVINY (po-pá)</t>
  </si>
  <si>
    <t>tisk</t>
  </si>
  <si>
    <t xml:space="preserve">HOSPODÁŘSKÉ NOVINY </t>
  </si>
  <si>
    <t>digital</t>
  </si>
  <si>
    <t>HOSPODÁŘSKÉ NOVINY (po-út)</t>
  </si>
  <si>
    <t xml:space="preserve">HOSPODÁŘSKÉ NOVINY (pá) </t>
  </si>
  <si>
    <t xml:space="preserve">Business Spotlight </t>
  </si>
  <si>
    <t>Ekonom</t>
  </si>
  <si>
    <t xml:space="preserve">Ekonom </t>
  </si>
  <si>
    <t xml:space="preserve">Respekt 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</si>
  <si>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</si>
  <si>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</si>
  <si>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Příloha č. 2.2 - Tabulka pro výpočet nabídkové ceny - Část 2</t>
  </si>
  <si>
    <t>Titul</t>
  </si>
  <si>
    <t>Sazba DPH</t>
  </si>
  <si>
    <t>Částka DPH v Kč</t>
  </si>
  <si>
    <t>CELKEM</t>
  </si>
  <si>
    <t>Dodavatel vyplní pouze žlutá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</si>
</sst>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Fill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NumberFormat="1" applyFont="1" applyFill="1" applyBorder="1"/>
    <xf numFmtId="164" fontId="0" fillId="0" borderId="0" xfId="0" applyNumberFormat="1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0" fillId="0" borderId="2" xfId="0" applyFill="1" applyBorder="1"/>
    <xf numFmtId="14" fontId="0" fillId="0" borderId="3" xfId="0" applyNumberFormat="1" applyFont="1" applyFill="1" applyBorder="1"/>
    <xf numFmtId="0" fontId="0" fillId="0" borderId="2" xfId="0" applyNumberFormat="1" applyFill="1" applyBorder="1"/>
    <xf numFmtId="0" fontId="0" fillId="0" borderId="4" xfId="0" applyFill="1" applyBorder="1"/>
    <xf numFmtId="14" fontId="0" fillId="0" borderId="2" xfId="0" applyNumberFormat="1" applyFont="1" applyFill="1" applyBorder="1"/>
    <xf numFmtId="0" fontId="0" fillId="0" borderId="4" xfId="0" applyNumberFormat="1" applyFill="1" applyBorder="1"/>
    <xf numFmtId="0" fontId="0" fillId="0" borderId="6" xfId="0" applyFill="1" applyBorder="1"/>
    <xf numFmtId="14" fontId="0" fillId="0" borderId="7" xfId="0" applyNumberFormat="1" applyFont="1" applyFill="1" applyBorder="1"/>
    <xf numFmtId="0" fontId="0" fillId="0" borderId="6" xfId="0" applyNumberFormat="1" applyFill="1" applyBorder="1"/>
    <xf numFmtId="0" fontId="0" fillId="0" borderId="9" xfId="0" applyFill="1" applyBorder="1"/>
    <xf numFmtId="0" fontId="0" fillId="0" borderId="9" xfId="0" applyNumberFormat="1" applyFill="1" applyBorder="1"/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0" fontId="6" fillId="0" borderId="7" xfId="0" applyFont="1" applyFill="1" applyBorder="1"/>
    <xf numFmtId="164" fontId="5" fillId="0" borderId="7" xfId="0" applyNumberFormat="1" applyFont="1" applyFill="1" applyBorder="1"/>
    <xf numFmtId="0" fontId="6" fillId="0" borderId="9" xfId="0" applyFont="1" applyFill="1" applyBorder="1"/>
    <xf numFmtId="10" fontId="5" fillId="0" borderId="7" xfId="0" applyNumberFormat="1" applyFont="1" applyFill="1" applyBorder="1"/>
    <xf numFmtId="0" fontId="7" fillId="3" borderId="0" xfId="0" applyFont="1" applyFill="1"/>
    <xf numFmtId="164" fontId="0" fillId="3" borderId="2" xfId="0" applyNumberFormat="1" applyFont="1" applyFill="1" applyBorder="1" applyProtection="1">
      <protection locked="0"/>
    </xf>
    <xf numFmtId="164" fontId="0" fillId="3" borderId="7" xfId="0" applyNumberFormat="1" applyFont="1" applyFill="1" applyBorder="1" applyProtection="1">
      <protection locked="0"/>
    </xf>
    <xf numFmtId="164" fontId="0" fillId="0" borderId="3" xfId="0" applyNumberFormat="1" applyFont="1" applyFill="1" applyBorder="1"/>
    <xf numFmtId="10" fontId="0" fillId="3" borderId="3" xfId="0" applyNumberFormat="1" applyFont="1" applyFill="1" applyBorder="1" applyProtection="1">
      <protection locked="0"/>
    </xf>
    <xf numFmtId="164" fontId="0" fillId="0" borderId="5" xfId="0" applyNumberFormat="1" applyFont="1" applyFill="1" applyBorder="1"/>
    <xf numFmtId="10" fontId="0" fillId="3" borderId="5" xfId="0" applyNumberFormat="1" applyFont="1" applyFill="1" applyBorder="1" applyProtection="1">
      <protection locked="0"/>
    </xf>
    <xf numFmtId="164" fontId="0" fillId="0" borderId="8" xfId="0" applyNumberFormat="1" applyFont="1" applyFill="1" applyBorder="1"/>
    <xf numFmtId="10" fontId="0" fillId="3" borderId="8" xfId="0" applyNumberFormat="1" applyFont="1" applyFill="1" applyBorder="1" applyProtection="1">
      <protection locked="0"/>
    </xf>
    <xf numFmtId="164" fontId="0" fillId="0" borderId="9" xfId="0" applyNumberFormat="1" applyFont="1" applyFill="1" applyBorder="1"/>
    <xf numFmtId="10" fontId="0" fillId="3" borderId="7" xfId="0" applyNumberFormat="1" applyFont="1" applyFill="1" applyBorder="1" applyProtection="1">
      <protection locked="0"/>
    </xf>
    <xf numFmtId="164" fontId="0" fillId="0" borderId="7" xfId="0" applyNumberFormat="1" applyFont="1" applyFill="1" applyBorder="1"/>
  </cellXfs>
  <cellStyles count="1">
    <cellStyle name="Normální" xfId="0" builtinId="0"/>
  </cellStyles>
  <dxfs count="24"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/>
      </border>
    </dxf>
    <dxf>
      <font>
        <b val="0"/>
      </font>
      <protection locked="0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4"/>
        <color rgb="FFFF0000"/>
        <name val="Calibri"/>
        <scheme val="minor"/>
      </font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4" displayName="Tabulka4" ref="A3:J15" totalsRowCount="1" headerRowDxfId="23" totalsRowDxfId="20" headerRowBorderDxfId="22" tableBorderDxfId="21">
  <autoFilter ref="A3:J14"/>
  <tableColumns count="10">
    <tableColumn id="1" name="Titul" totalsRowLabel="CELKEM" dataDxfId="19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9" name="Počet výtisků:" dataDxfId="4" totalsRowDxfId="9"/>
    <tableColumn id="10" name="Celková cena v Kč bez DPH" totalsRowFunction="custom" dataDxfId="3" totalsRowDxfId="8">
      <calculatedColumnFormula>PRODUCT(E4,F4)</calculatedColumnFormula>
      <totalsRowFormula>SUM(Tabulka4[Celková cena v Kč bez DPH])</totalsRowFormula>
    </tableColumn>
    <tableColumn id="13" name="Sazba DPH" dataDxfId="2" totalsRowDxfId="7"/>
    <tableColumn id="12" name="Částka DPH v Kč" totalsRowFunction="custom" dataDxfId="1" totalsRowDxfId="6">
      <calculatedColumnFormula>PRODUCT(G4,H4)</calculatedColumnFormula>
      <totalsRowFormula>SUM(Tabulka4[Částka DPH v Kč])</totalsRowFormula>
    </tableColumn>
    <tableColumn id="11" name="Celková cena v Kč včetně DPH" totalsRowFunction="custom" dataDxfId="0" totalsRowDxfId="5">
      <calculatedColumnFormula>SUM(G4,I4)</calculatedColumnFormula>
      <totalsRowFormula>SUM(Tabulka4[Celková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Normal="100" workbookViewId="0">
      <selection activeCell="H14" sqref="H14"/>
    </sheetView>
  </sheetViews>
  <sheetFormatPr defaultRowHeight="15" x14ac:dyDescent="0.25"/>
  <cols>
    <col min="1" max="1" width="43.42578125" customWidth="1"/>
    <col min="2" max="2" width="13.140625" customWidth="1"/>
    <col min="3" max="4" width="16.28515625" customWidth="1"/>
    <col min="5" max="5" width="18.7109375" style="28" customWidth="1"/>
    <col min="6" max="6" width="14.42578125" style="29" customWidth="1"/>
    <col min="7" max="7" width="17" style="28" customWidth="1"/>
    <col min="8" max="8" width="14.7109375" style="28" customWidth="1"/>
    <col min="9" max="9" width="17" style="28" customWidth="1"/>
    <col min="10" max="10" width="17.140625" style="28" customWidth="1"/>
  </cols>
  <sheetData>
    <row r="1" spans="1:10" ht="21" x14ac:dyDescent="0.35">
      <c r="A1" s="1" t="s">
        <v>21</v>
      </c>
      <c r="B1" s="2"/>
      <c r="C1" s="3"/>
      <c r="D1" s="3"/>
      <c r="E1" s="4"/>
      <c r="F1" s="5"/>
      <c r="G1" s="6"/>
      <c r="H1" s="6"/>
      <c r="I1" s="6"/>
      <c r="J1" s="6"/>
    </row>
    <row r="2" spans="1:10" x14ac:dyDescent="0.25">
      <c r="A2" s="3"/>
      <c r="B2" s="2"/>
      <c r="C2" s="7"/>
      <c r="D2" s="7"/>
      <c r="E2" s="8"/>
      <c r="F2" s="9"/>
      <c r="G2" s="10"/>
      <c r="H2" s="10"/>
      <c r="I2" s="10"/>
      <c r="J2" s="10"/>
    </row>
    <row r="3" spans="1:10" ht="45" x14ac:dyDescent="0.25">
      <c r="A3" s="11" t="s">
        <v>22</v>
      </c>
      <c r="B3" s="12" t="s">
        <v>0</v>
      </c>
      <c r="C3" s="12" t="s">
        <v>1</v>
      </c>
      <c r="D3" s="12" t="s">
        <v>2</v>
      </c>
      <c r="E3" s="13" t="s">
        <v>3</v>
      </c>
      <c r="F3" s="14" t="s">
        <v>4</v>
      </c>
      <c r="G3" s="13" t="s">
        <v>5</v>
      </c>
      <c r="H3" s="15" t="s">
        <v>23</v>
      </c>
      <c r="I3" s="15" t="s">
        <v>24</v>
      </c>
      <c r="J3" s="15" t="s">
        <v>6</v>
      </c>
    </row>
    <row r="4" spans="1:10" x14ac:dyDescent="0.25">
      <c r="A4" s="16" t="s">
        <v>7</v>
      </c>
      <c r="B4" s="16" t="s">
        <v>8</v>
      </c>
      <c r="C4" s="17">
        <v>43831</v>
      </c>
      <c r="D4" s="17">
        <v>44196</v>
      </c>
      <c r="E4" s="35">
        <v>0</v>
      </c>
      <c r="F4" s="18">
        <v>11</v>
      </c>
      <c r="G4" s="37">
        <f t="shared" ref="G4:G14" si="0">PRODUCT(E4,F4)</f>
        <v>0</v>
      </c>
      <c r="H4" s="38">
        <v>0</v>
      </c>
      <c r="I4" s="37">
        <f t="shared" ref="I4:I14" si="1">PRODUCT(G4,H4)</f>
        <v>0</v>
      </c>
      <c r="J4" s="37">
        <f t="shared" ref="J4:J14" si="2">SUM(G4,I4)</f>
        <v>0</v>
      </c>
    </row>
    <row r="5" spans="1:10" x14ac:dyDescent="0.25">
      <c r="A5" s="19" t="s">
        <v>9</v>
      </c>
      <c r="B5" s="19" t="s">
        <v>10</v>
      </c>
      <c r="C5" s="20">
        <v>43831</v>
      </c>
      <c r="D5" s="20">
        <v>44196</v>
      </c>
      <c r="E5" s="35">
        <v>0</v>
      </c>
      <c r="F5" s="21">
        <v>9</v>
      </c>
      <c r="G5" s="39">
        <f t="shared" si="0"/>
        <v>0</v>
      </c>
      <c r="H5" s="40">
        <v>0</v>
      </c>
      <c r="I5" s="39">
        <f t="shared" si="1"/>
        <v>0</v>
      </c>
      <c r="J5" s="39">
        <f t="shared" si="2"/>
        <v>0</v>
      </c>
    </row>
    <row r="6" spans="1:10" x14ac:dyDescent="0.25">
      <c r="A6" s="19" t="s">
        <v>11</v>
      </c>
      <c r="B6" s="19" t="s">
        <v>12</v>
      </c>
      <c r="C6" s="20">
        <v>43831</v>
      </c>
      <c r="D6" s="20">
        <v>44196</v>
      </c>
      <c r="E6" s="35">
        <v>0</v>
      </c>
      <c r="F6" s="21">
        <v>1</v>
      </c>
      <c r="G6" s="39">
        <f t="shared" si="0"/>
        <v>0</v>
      </c>
      <c r="H6" s="40">
        <v>0</v>
      </c>
      <c r="I6" s="39">
        <f t="shared" si="1"/>
        <v>0</v>
      </c>
      <c r="J6" s="39">
        <f t="shared" si="2"/>
        <v>0</v>
      </c>
    </row>
    <row r="7" spans="1:10" x14ac:dyDescent="0.25">
      <c r="A7" s="19" t="s">
        <v>13</v>
      </c>
      <c r="B7" s="19" t="s">
        <v>10</v>
      </c>
      <c r="C7" s="20">
        <v>43831</v>
      </c>
      <c r="D7" s="20">
        <v>44196</v>
      </c>
      <c r="E7" s="35">
        <v>0</v>
      </c>
      <c r="F7" s="21">
        <v>1</v>
      </c>
      <c r="G7" s="39">
        <f t="shared" si="0"/>
        <v>0</v>
      </c>
      <c r="H7" s="40">
        <v>0</v>
      </c>
      <c r="I7" s="39">
        <f t="shared" si="1"/>
        <v>0</v>
      </c>
      <c r="J7" s="39">
        <f t="shared" si="2"/>
        <v>0</v>
      </c>
    </row>
    <row r="8" spans="1:10" x14ac:dyDescent="0.25">
      <c r="A8" s="19" t="s">
        <v>14</v>
      </c>
      <c r="B8" s="19" t="s">
        <v>10</v>
      </c>
      <c r="C8" s="20">
        <v>43831</v>
      </c>
      <c r="D8" s="20">
        <v>44196</v>
      </c>
      <c r="E8" s="35">
        <v>0</v>
      </c>
      <c r="F8" s="21">
        <v>2</v>
      </c>
      <c r="G8" s="39">
        <f t="shared" si="0"/>
        <v>0</v>
      </c>
      <c r="H8" s="40">
        <v>0</v>
      </c>
      <c r="I8" s="39">
        <f t="shared" si="1"/>
        <v>0</v>
      </c>
      <c r="J8" s="39">
        <f t="shared" si="2"/>
        <v>0</v>
      </c>
    </row>
    <row r="9" spans="1:10" x14ac:dyDescent="0.25">
      <c r="A9" s="19" t="s">
        <v>15</v>
      </c>
      <c r="B9" s="19" t="s">
        <v>10</v>
      </c>
      <c r="C9" s="20">
        <v>43831</v>
      </c>
      <c r="D9" s="20">
        <v>44196</v>
      </c>
      <c r="E9" s="35">
        <v>0</v>
      </c>
      <c r="F9" s="21">
        <v>1</v>
      </c>
      <c r="G9" s="39">
        <f t="shared" si="0"/>
        <v>0</v>
      </c>
      <c r="H9" s="40">
        <v>0</v>
      </c>
      <c r="I9" s="39">
        <f t="shared" si="1"/>
        <v>0</v>
      </c>
      <c r="J9" s="39">
        <f t="shared" si="2"/>
        <v>0</v>
      </c>
    </row>
    <row r="10" spans="1:10" x14ac:dyDescent="0.25">
      <c r="A10" s="19" t="s">
        <v>16</v>
      </c>
      <c r="B10" s="19" t="s">
        <v>8</v>
      </c>
      <c r="C10" s="20">
        <v>43831</v>
      </c>
      <c r="D10" s="20">
        <v>44196</v>
      </c>
      <c r="E10" s="35">
        <v>0</v>
      </c>
      <c r="F10" s="21">
        <v>1</v>
      </c>
      <c r="G10" s="39">
        <f t="shared" si="0"/>
        <v>0</v>
      </c>
      <c r="H10" s="40">
        <v>0</v>
      </c>
      <c r="I10" s="39">
        <f t="shared" si="1"/>
        <v>0</v>
      </c>
      <c r="J10" s="39">
        <f t="shared" si="2"/>
        <v>0</v>
      </c>
    </row>
    <row r="11" spans="1:10" x14ac:dyDescent="0.25">
      <c r="A11" s="19" t="s">
        <v>17</v>
      </c>
      <c r="B11" s="19" t="s">
        <v>10</v>
      </c>
      <c r="C11" s="20">
        <v>43831</v>
      </c>
      <c r="D11" s="20">
        <v>44196</v>
      </c>
      <c r="E11" s="35">
        <v>0</v>
      </c>
      <c r="F11" s="21">
        <v>1</v>
      </c>
      <c r="G11" s="39">
        <f t="shared" si="0"/>
        <v>0</v>
      </c>
      <c r="H11" s="40">
        <v>0</v>
      </c>
      <c r="I11" s="39">
        <f t="shared" si="1"/>
        <v>0</v>
      </c>
      <c r="J11" s="39">
        <f t="shared" si="2"/>
        <v>0</v>
      </c>
    </row>
    <row r="12" spans="1:10" x14ac:dyDescent="0.25">
      <c r="A12" s="19" t="s">
        <v>18</v>
      </c>
      <c r="B12" s="19" t="s">
        <v>8</v>
      </c>
      <c r="C12" s="20">
        <v>43831</v>
      </c>
      <c r="D12" s="20">
        <v>44196</v>
      </c>
      <c r="E12" s="35">
        <v>0</v>
      </c>
      <c r="F12" s="21">
        <v>14</v>
      </c>
      <c r="G12" s="39">
        <f t="shared" si="0"/>
        <v>0</v>
      </c>
      <c r="H12" s="40">
        <v>0</v>
      </c>
      <c r="I12" s="39">
        <f t="shared" si="1"/>
        <v>0</v>
      </c>
      <c r="J12" s="39">
        <f t="shared" si="2"/>
        <v>0</v>
      </c>
    </row>
    <row r="13" spans="1:10" x14ac:dyDescent="0.25">
      <c r="A13" s="19" t="s">
        <v>18</v>
      </c>
      <c r="B13" s="22" t="s">
        <v>10</v>
      </c>
      <c r="C13" s="23">
        <v>43831</v>
      </c>
      <c r="D13" s="23">
        <v>44196</v>
      </c>
      <c r="E13" s="36">
        <v>0</v>
      </c>
      <c r="F13" s="24">
        <v>2</v>
      </c>
      <c r="G13" s="41">
        <f t="shared" si="0"/>
        <v>0</v>
      </c>
      <c r="H13" s="42">
        <v>0</v>
      </c>
      <c r="I13" s="41">
        <f t="shared" si="1"/>
        <v>0</v>
      </c>
      <c r="J13" s="41">
        <f t="shared" si="2"/>
        <v>0</v>
      </c>
    </row>
    <row r="14" spans="1:10" x14ac:dyDescent="0.25">
      <c r="A14" s="22" t="s">
        <v>18</v>
      </c>
      <c r="B14" s="25" t="s">
        <v>12</v>
      </c>
      <c r="C14" s="23">
        <v>43831</v>
      </c>
      <c r="D14" s="23">
        <v>44196</v>
      </c>
      <c r="E14" s="36">
        <v>0</v>
      </c>
      <c r="F14" s="26">
        <v>4</v>
      </c>
      <c r="G14" s="43">
        <f t="shared" si="0"/>
        <v>0</v>
      </c>
      <c r="H14" s="44">
        <v>0</v>
      </c>
      <c r="I14" s="45">
        <f t="shared" si="1"/>
        <v>0</v>
      </c>
      <c r="J14" s="45">
        <f t="shared" si="2"/>
        <v>0</v>
      </c>
    </row>
    <row r="15" spans="1:10" ht="18.75" x14ac:dyDescent="0.3">
      <c r="A15" s="30" t="s">
        <v>25</v>
      </c>
      <c r="B15" s="32"/>
      <c r="C15" s="30"/>
      <c r="D15" s="30"/>
      <c r="E15" s="30"/>
      <c r="F15" s="30"/>
      <c r="G15" s="31">
        <f>SUM(Tabulka4[Celková cena v Kč bez DPH])</f>
        <v>0</v>
      </c>
      <c r="H15" s="33"/>
      <c r="I15" s="31">
        <f>SUM(Tabulka4[Částka DPH v Kč])</f>
        <v>0</v>
      </c>
      <c r="J15" s="31">
        <f>SUM(Tabulka4[Celková cena v Kč včetně DPH])</f>
        <v>0</v>
      </c>
    </row>
    <row r="17" spans="1:1" ht="15.75" x14ac:dyDescent="0.25">
      <c r="A17" s="34" t="s">
        <v>26</v>
      </c>
    </row>
    <row r="19" spans="1:1" x14ac:dyDescent="0.25">
      <c r="A19" s="27" t="s">
        <v>19</v>
      </c>
    </row>
    <row r="20" spans="1:1" x14ac:dyDescent="0.25">
      <c r="A20" s="27" t="s">
        <v>20</v>
      </c>
    </row>
  </sheetData>
  <sheetProtection algorithmName="SHA-512" hashValue="z7idnOmtSbgkX7YiyOkhm+SemjuRlrhIhvuDz+Y+W7Mow7IZcGNbFVqJ44LLUFzXzgNE5GVCQRnwxOw5QPLIPA==" saltValue="VutrVo0SesogMEE+3PCECA==" spinCount="100000" sheet="1" objects="1" scenarios="1" selectLockedCells="1"/>
  <pageMargins left="0.7" right="0.7" top="0.78740157499999996" bottom="0.78740157499999996" header="0.3" footer="0.3"/>
  <pageSetup paperSize="9" scale="69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C4C89F-6333-465C-AD57-D6CC5949BB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3F61BF-B7E5-4340-9C1E-2476AA73D6AE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07022BAE-CD9E-4D72-9F06-1711D4CD24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dcterms:created xsi:type="dcterms:W3CDTF">2019-10-21T09:15:48Z</dcterms:created>
  <dcterms:modified xsi:type="dcterms:W3CDTF">2019-11-19T12:40:58Z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