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kostelk\Desktop\PROBÍHAJÍCÍ ZAKÁZKY\VZ24_2019_Upgrade systému Dalet\ZD\"/>
    </mc:Choice>
  </mc:AlternateContent>
  <bookViews>
    <workbookView xWindow="480" yWindow="45" windowWidth="15180" windowHeight="13170"/>
  </bookViews>
  <sheets>
    <sheet name="Upgrade Dalet - příloha č.4" sheetId="1" r:id="rId1"/>
  </sheets>
  <calcPr calcId="162913"/>
</workbook>
</file>

<file path=xl/calcChain.xml><?xml version="1.0" encoding="utf-8"?>
<calcChain xmlns="http://schemas.openxmlformats.org/spreadsheetml/2006/main">
  <c r="G122" i="1" l="1"/>
  <c r="G12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90" i="1" s="1"/>
  <c r="D126" i="1" s="1"/>
  <c r="G55" i="1"/>
  <c r="G57" i="1" s="1"/>
  <c r="A29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25" i="1" s="1"/>
  <c r="D61" i="1" s="1"/>
  <c r="G8" i="1"/>
  <c r="G7" i="1"/>
  <c r="G6" i="1"/>
  <c r="D63" i="1" l="1"/>
  <c r="D64" i="1" s="1"/>
  <c r="A30" i="1"/>
  <c r="A32" i="1" l="1"/>
  <c r="A31" i="1"/>
  <c r="A33" i="1" l="1"/>
  <c r="A34" i="1" l="1"/>
  <c r="A35" i="1" l="1"/>
  <c r="A36" i="1" l="1"/>
  <c r="A37" i="1" l="1"/>
  <c r="A38" i="1" l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6" i="1" s="1"/>
</calcChain>
</file>

<file path=xl/sharedStrings.xml><?xml version="1.0" encoding="utf-8"?>
<sst xmlns="http://schemas.openxmlformats.org/spreadsheetml/2006/main" count="222" uniqueCount="118">
  <si>
    <t>Číslo položky</t>
  </si>
  <si>
    <t>Příloha č. 4 - Tabulka pro výpočet nabídkové ceny</t>
  </si>
  <si>
    <t>Projektová příprava</t>
  </si>
  <si>
    <t>Centrální infrastruktura</t>
  </si>
  <si>
    <t>Školení správců</t>
  </si>
  <si>
    <t>Stanice Ostrava</t>
  </si>
  <si>
    <t>Stanice Brno</t>
  </si>
  <si>
    <t>Stanice České Budějovice</t>
  </si>
  <si>
    <t>Stanice Hradec Králové</t>
  </si>
  <si>
    <t>Stanice Karlovy Vary</t>
  </si>
  <si>
    <t>Stanice Liberec</t>
  </si>
  <si>
    <t>Stanice Olomouc</t>
  </si>
  <si>
    <t>Stanice Pardubice</t>
  </si>
  <si>
    <t>Stanice Plzeň</t>
  </si>
  <si>
    <t>Stanice Regina</t>
  </si>
  <si>
    <t>Stanice Region</t>
  </si>
  <si>
    <t>Stanice Sever</t>
  </si>
  <si>
    <t>Stanice Vysočina</t>
  </si>
  <si>
    <t>Stanice Zlín</t>
  </si>
  <si>
    <t>Centrum zpravodajství</t>
  </si>
  <si>
    <t>Stanice Radiožurnál</t>
  </si>
  <si>
    <t>Stanice Dvojka</t>
  </si>
  <si>
    <t>Stanice Vltava</t>
  </si>
  <si>
    <t>Stanice Plus</t>
  </si>
  <si>
    <t>Stanice Rádio Wave</t>
  </si>
  <si>
    <t>Stanice D-Dur</t>
  </si>
  <si>
    <t>Stanice Rádio Junior</t>
  </si>
  <si>
    <t>Stanice Rádio Praha</t>
  </si>
  <si>
    <t>Typ</t>
  </si>
  <si>
    <t>ks</t>
  </si>
  <si>
    <t>LICENCE - celková cena bez DPH</t>
  </si>
  <si>
    <t>SLUŽBY - celková cena bez DPH</t>
  </si>
  <si>
    <t>Sazba DPH (%)</t>
  </si>
  <si>
    <t>LICENCE DALET</t>
  </si>
  <si>
    <t>SLUŽBY DALET</t>
  </si>
  <si>
    <t>Finální akceptace</t>
  </si>
  <si>
    <t>DP.01</t>
  </si>
  <si>
    <t>DP.CLT.DP</t>
  </si>
  <si>
    <t>DP.CLT.OC.DP</t>
  </si>
  <si>
    <t>DP.CLT.WS</t>
  </si>
  <si>
    <t>DP.CLT.WS.SBD</t>
  </si>
  <si>
    <t>DP.ALAU</t>
  </si>
  <si>
    <t>DP.IN.WF.C</t>
  </si>
  <si>
    <t>DP.IN.MG</t>
  </si>
  <si>
    <t>DP.MM.MIG</t>
  </si>
  <si>
    <t>DP.MM.CNVA</t>
  </si>
  <si>
    <t>DP.MM.WS</t>
  </si>
  <si>
    <t>DP.TNWS</t>
  </si>
  <si>
    <t>DP.SCBTV</t>
  </si>
  <si>
    <t>DP.MOS.NRCS</t>
  </si>
  <si>
    <t>DP.PP.RADIO</t>
  </si>
  <si>
    <t>DP.PP.SFT.RADIO</t>
  </si>
  <si>
    <t>DP.OUT.MG.B</t>
  </si>
  <si>
    <t>DP.OUT.MG.C</t>
  </si>
  <si>
    <t>DP.OUT.PAD</t>
  </si>
  <si>
    <t>Dalet Core Server license</t>
  </si>
  <si>
    <t>Dalet Client License</t>
  </si>
  <si>
    <t>Dalet OneCut advanced Audio/Video Editor</t>
  </si>
  <si>
    <t>Dalet Webspace Client License</t>
  </si>
  <si>
    <t>Webspace Storyboarder module</t>
  </si>
  <si>
    <t>Dalet FiFo Audio Recording</t>
  </si>
  <si>
    <t>File based Ingest from 3rd party system</t>
  </si>
  <si>
    <t>Metadata Import from 3rd party system</t>
  </si>
  <si>
    <t>Media Migration Server</t>
  </si>
  <si>
    <t>Audio Conversion Server</t>
  </si>
  <si>
    <t>Dalet News Wire acquisition</t>
  </si>
  <si>
    <t>Dalet Rundown Editor</t>
  </si>
  <si>
    <t>MOS Gateway to 3rd party NRCS</t>
  </si>
  <si>
    <t>Dalet Radio OnAir (Player and Carts)</t>
  </si>
  <si>
    <t>Safety Studio for Radio OnAir</t>
  </si>
  <si>
    <t>Media file-based export to 3rd party automation</t>
  </si>
  <si>
    <t>Media file-based export to 3rd party systems</t>
  </si>
  <si>
    <t>Dalet PAD Manager</t>
  </si>
  <si>
    <t>Dalet Webspace Server (includes 3rd party Wowza® Streaming Engine)</t>
  </si>
  <si>
    <t>Etapa dle smlouvy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</si>
  <si>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</si>
  <si>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</si>
  <si>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</si>
  <si>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</si>
  <si>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</si>
  <si>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</si>
  <si>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</si>
  <si>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</si>
  <si>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</si>
  <si>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</si>
  <si>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</si>
  <si>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</si>
  <si>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</si>
  <si>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</si>
  <si>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</si>
  <si>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</si>
  <si>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</si>
  <si>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</si>
  <si>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</t>
  </si>
  <si>
    <t>XXI</t>
  </si>
  <si>
    <t>XXII</t>
  </si>
  <si>
    <t>XXIII</t>
  </si>
  <si>
    <t>XXIV</t>
  </si>
  <si>
    <t>XXV</t>
  </si>
  <si>
    <t>XXVI</t>
  </si>
  <si>
    <t>XXVII</t>
  </si>
  <si>
    <t>XXVIII</t>
  </si>
  <si>
    <t>Etapy II-XXVII - součet</t>
  </si>
  <si>
    <t>Tabulka pro podání nabídky v CZK</t>
  </si>
  <si>
    <t>Jednotková cena bez DPH v CZK</t>
  </si>
  <si>
    <t>Celková cena bez DPH v CZK</t>
  </si>
  <si>
    <t>žlutě označené vyplní uchazeč *</t>
  </si>
  <si>
    <t>Celková cena LICENCE a SLUŽBY bez DPH v Kč</t>
  </si>
  <si>
    <t>Celková výše DPH v Kč</t>
  </si>
  <si>
    <t>Celková cena s DPH v Kč</t>
  </si>
  <si>
    <t xml:space="preserve">   * Pokud účastník nacení kteroukoliv položku nulovou nebo mimořádně nízkou nabídkovou cenou, bude vyzván k vysvětlení nejasností v nabídce</t>
  </si>
  <si>
    <t>Tabulka pro podání nabídky v EUR</t>
  </si>
  <si>
    <t>Jednotková cena bez DPH v EUR</t>
  </si>
  <si>
    <t>Celková cena bez DPH v EUR</t>
  </si>
  <si>
    <t>žlutě označené vyplní uchazeč * **</t>
  </si>
  <si>
    <t>Celková cena LICENCE a SLUŽBY bez DPH v EUR</t>
  </si>
  <si>
    <t>Sazba DPH (%) pro následnou fakturaci</t>
  </si>
  <si>
    <t>** Pokud účastník vyplňuje tabuku v eurech, vyplní i sazbu DPH pro následnou fakturaci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</si>
</sst>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Kč&quot;;\-#,##0.00\ &quot;Kč&quot;"/>
    <numFmt numFmtId="164" formatCode="#,##0.00\ &quot;Kč&quot;"/>
    <numFmt numFmtId="165" formatCode="#,##0.00\ [$€-1]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9" fillId="0" borderId="0" xfId="0" applyFont="1" applyAlignment="1" applyProtection="1">
      <alignment horizontal="left" vertical="center" wrapText="1" indent="3"/>
    </xf>
    <xf numFmtId="0" fontId="7" fillId="3" borderId="10" xfId="0" applyFont="1" applyFill="1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indent="3"/>
    </xf>
    <xf numFmtId="0" fontId="9" fillId="0" borderId="0" xfId="0" applyFont="1" applyBorder="1" applyAlignment="1" applyProtection="1">
      <alignment horizontal="right"/>
    </xf>
    <xf numFmtId="0" fontId="6" fillId="6" borderId="6" xfId="0" applyFont="1" applyFill="1" applyBorder="1" applyAlignment="1" applyProtection="1">
      <alignment horizontal="center" wrapText="1"/>
    </xf>
    <xf numFmtId="0" fontId="6" fillId="6" borderId="1" xfId="0" applyFont="1" applyFill="1" applyBorder="1" applyAlignment="1" applyProtection="1">
      <alignment horizontal="center" wrapText="1"/>
    </xf>
    <xf numFmtId="0" fontId="6" fillId="6" borderId="7" xfId="0" applyFont="1" applyFill="1" applyBorder="1" applyAlignment="1" applyProtection="1">
      <alignment horizontal="center" wrapText="1"/>
    </xf>
    <xf numFmtId="0" fontId="5" fillId="0" borderId="0" xfId="0" applyFont="1" applyAlignment="1" applyProtection="1">
      <alignment horizontal="center"/>
    </xf>
    <xf numFmtId="0" fontId="3" fillId="0" borderId="0" xfId="0" applyFont="1" applyProtection="1"/>
    <xf numFmtId="0" fontId="5" fillId="0" borderId="0" xfId="0" applyFont="1" applyAlignment="1" applyProtection="1">
      <alignment horizontal="center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/>
    </xf>
    <xf numFmtId="0" fontId="2" fillId="4" borderId="11" xfId="0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center" vertical="center"/>
    </xf>
    <xf numFmtId="0" fontId="3" fillId="4" borderId="13" xfId="0" applyFont="1" applyFill="1" applyBorder="1" applyAlignment="1" applyProtection="1">
      <alignment horizontal="center" vertical="center" wrapText="1"/>
    </xf>
    <xf numFmtId="164" fontId="2" fillId="4" borderId="14" xfId="0" applyNumberFormat="1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left" vertical="center"/>
    </xf>
    <xf numFmtId="0" fontId="3" fillId="0" borderId="16" xfId="0" applyFont="1" applyFill="1" applyBorder="1" applyAlignment="1" applyProtection="1">
      <alignment horizontal="left" vertical="center"/>
    </xf>
    <xf numFmtId="0" fontId="3" fillId="0" borderId="17" xfId="0" applyFont="1" applyFill="1" applyBorder="1" applyAlignment="1" applyProtection="1">
      <alignment horizontal="left" vertical="center"/>
    </xf>
    <xf numFmtId="1" fontId="3" fillId="0" borderId="18" xfId="0" applyNumberFormat="1" applyFont="1" applyFill="1" applyBorder="1" applyAlignment="1" applyProtection="1">
      <alignment horizontal="center" vertical="center" wrapText="1"/>
    </xf>
    <xf numFmtId="7" fontId="3" fillId="0" borderId="19" xfId="0" applyNumberFormat="1" applyFont="1" applyBorder="1" applyAlignment="1" applyProtection="1">
      <alignment horizontal="right" vertical="center"/>
    </xf>
    <xf numFmtId="0" fontId="3" fillId="0" borderId="20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1" fontId="3" fillId="0" borderId="4" xfId="0" applyNumberFormat="1" applyFont="1" applyFill="1" applyBorder="1" applyAlignment="1" applyProtection="1">
      <alignment horizontal="center" vertical="center" wrapText="1"/>
    </xf>
    <xf numFmtId="7" fontId="3" fillId="0" borderId="21" xfId="0" applyNumberFormat="1" applyFont="1" applyBorder="1" applyAlignment="1" applyProtection="1">
      <alignment horizontal="right" vertical="center"/>
    </xf>
    <xf numFmtId="0" fontId="3" fillId="0" borderId="0" xfId="0" applyFont="1" applyBorder="1" applyProtection="1"/>
    <xf numFmtId="4" fontId="3" fillId="0" borderId="22" xfId="0" applyNumberFormat="1" applyFont="1" applyFill="1" applyBorder="1" applyAlignment="1" applyProtection="1">
      <alignment horizontal="left" vertical="center"/>
    </xf>
    <xf numFmtId="4" fontId="3" fillId="0" borderId="23" xfId="0" applyNumberFormat="1" applyFont="1" applyFill="1" applyBorder="1" applyAlignment="1" applyProtection="1">
      <alignment horizontal="left" vertical="center"/>
    </xf>
    <xf numFmtId="4" fontId="3" fillId="0" borderId="24" xfId="0" applyNumberFormat="1" applyFont="1" applyFill="1" applyBorder="1" applyAlignment="1" applyProtection="1">
      <alignment horizontal="left" vertical="center"/>
    </xf>
    <xf numFmtId="0" fontId="3" fillId="0" borderId="24" xfId="0" applyFont="1" applyFill="1" applyBorder="1" applyAlignment="1" applyProtection="1">
      <alignment horizontal="left" vertical="center"/>
    </xf>
    <xf numFmtId="1" fontId="3" fillId="0" borderId="25" xfId="0" applyNumberFormat="1" applyFont="1" applyFill="1" applyBorder="1" applyAlignment="1" applyProtection="1">
      <alignment horizontal="center" vertical="center" wrapText="1"/>
    </xf>
    <xf numFmtId="7" fontId="3" fillId="0" borderId="26" xfId="0" applyNumberFormat="1" applyFont="1" applyBorder="1" applyAlignment="1" applyProtection="1">
      <alignment horizontal="right" vertical="center"/>
    </xf>
    <xf numFmtId="0" fontId="2" fillId="0" borderId="10" xfId="0" applyFont="1" applyFill="1" applyBorder="1" applyAlignment="1" applyProtection="1">
      <alignment horizontal="center"/>
    </xf>
    <xf numFmtId="0" fontId="2" fillId="0" borderId="12" xfId="0" applyFont="1" applyFill="1" applyBorder="1" applyAlignment="1" applyProtection="1">
      <alignment horizontal="center"/>
    </xf>
    <xf numFmtId="7" fontId="2" fillId="5" borderId="27" xfId="0" applyNumberFormat="1" applyFont="1" applyFill="1" applyBorder="1" applyProtection="1"/>
    <xf numFmtId="7" fontId="3" fillId="0" borderId="0" xfId="0" applyNumberFormat="1" applyFont="1" applyProtection="1"/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center" vertical="center"/>
    </xf>
    <xf numFmtId="0" fontId="2" fillId="4" borderId="11" xfId="0" applyFont="1" applyFill="1" applyBorder="1" applyAlignment="1" applyProtection="1">
      <alignment horizontal="center" vertical="center"/>
    </xf>
    <xf numFmtId="0" fontId="2" fillId="4" borderId="28" xfId="0" applyFont="1" applyFill="1" applyBorder="1" applyAlignment="1" applyProtection="1">
      <alignment horizontal="center" vertical="center"/>
    </xf>
    <xf numFmtId="0" fontId="2" fillId="4" borderId="12" xfId="0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164" fontId="2" fillId="4" borderId="29" xfId="0" applyNumberFormat="1" applyFont="1" applyFill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vertical="center"/>
    </xf>
    <xf numFmtId="0" fontId="3" fillId="0" borderId="31" xfId="0" applyFont="1" applyBorder="1" applyAlignment="1" applyProtection="1">
      <alignment vertical="center"/>
    </xf>
    <xf numFmtId="0" fontId="3" fillId="0" borderId="32" xfId="0" applyFont="1" applyBorder="1" applyAlignment="1" applyProtection="1">
      <alignment vertical="center"/>
    </xf>
    <xf numFmtId="0" fontId="3" fillId="0" borderId="33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36" xfId="0" applyFont="1" applyBorder="1" applyAlignment="1" applyProtection="1">
      <alignment horizontal="left" vertical="center"/>
    </xf>
    <xf numFmtId="0" fontId="3" fillId="0" borderId="37" xfId="0" applyFont="1" applyBorder="1" applyAlignment="1" applyProtection="1">
      <alignment horizontal="left" vertical="center"/>
    </xf>
    <xf numFmtId="0" fontId="3" fillId="0" borderId="38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40" xfId="0" applyFont="1" applyBorder="1" applyAlignment="1" applyProtection="1">
      <alignment horizontal="center"/>
    </xf>
    <xf numFmtId="0" fontId="2" fillId="0" borderId="14" xfId="0" applyFont="1" applyFill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3" fillId="0" borderId="41" xfId="0" applyFont="1" applyBorder="1" applyAlignment="1" applyProtection="1">
      <alignment horizontal="left" vertical="center"/>
    </xf>
    <xf numFmtId="0" fontId="3" fillId="0" borderId="42" xfId="0" applyFont="1" applyBorder="1" applyAlignment="1" applyProtection="1">
      <alignment horizontal="left" vertical="center"/>
    </xf>
    <xf numFmtId="0" fontId="3" fillId="0" borderId="43" xfId="0" applyFont="1" applyBorder="1" applyAlignment="1" applyProtection="1">
      <alignment horizontal="left" vertical="center"/>
    </xf>
    <xf numFmtId="0" fontId="3" fillId="0" borderId="44" xfId="0" applyFont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"/>
    </xf>
    <xf numFmtId="0" fontId="2" fillId="0" borderId="42" xfId="0" applyFont="1" applyFill="1" applyBorder="1" applyAlignment="1" applyProtection="1">
      <alignment horizontal="center"/>
    </xf>
    <xf numFmtId="0" fontId="2" fillId="0" borderId="47" xfId="0" applyFont="1" applyFill="1" applyBorder="1" applyAlignment="1" applyProtection="1">
      <alignment horizontal="center"/>
    </xf>
    <xf numFmtId="7" fontId="2" fillId="5" borderId="48" xfId="0" applyNumberFormat="1" applyFont="1" applyFill="1" applyBorder="1" applyProtection="1"/>
    <xf numFmtId="0" fontId="8" fillId="5" borderId="27" xfId="0" applyFont="1" applyFill="1" applyBorder="1" applyAlignment="1" applyProtection="1">
      <alignment vertical="center"/>
    </xf>
    <xf numFmtId="164" fontId="8" fillId="5" borderId="10" xfId="0" applyNumberFormat="1" applyFont="1" applyFill="1" applyBorder="1" applyAlignment="1" applyProtection="1">
      <alignment horizontal="center" vertical="center"/>
    </xf>
    <xf numFmtId="164" fontId="8" fillId="5" borderId="12" xfId="0" applyNumberFormat="1" applyFont="1" applyFill="1" applyBorder="1" applyAlignment="1" applyProtection="1">
      <alignment horizontal="center" vertical="center"/>
    </xf>
    <xf numFmtId="164" fontId="8" fillId="5" borderId="14" xfId="0" applyNumberFormat="1" applyFont="1" applyFill="1" applyBorder="1" applyAlignment="1" applyProtection="1">
      <alignment horizontal="center" vertical="center"/>
    </xf>
    <xf numFmtId="0" fontId="3" fillId="0" borderId="27" xfId="0" applyFont="1" applyBorder="1" applyProtection="1"/>
    <xf numFmtId="164" fontId="3" fillId="0" borderId="10" xfId="0" applyNumberFormat="1" applyFont="1" applyBorder="1" applyAlignment="1" applyProtection="1">
      <alignment horizontal="center"/>
    </xf>
    <xf numFmtId="164" fontId="3" fillId="0" borderId="12" xfId="0" applyNumberFormat="1" applyFont="1" applyBorder="1" applyAlignment="1" applyProtection="1">
      <alignment horizontal="center"/>
    </xf>
    <xf numFmtId="164" fontId="3" fillId="0" borderId="14" xfId="0" applyNumberFormat="1" applyFont="1" applyBorder="1" applyAlignment="1" applyProtection="1">
      <alignment horizontal="center"/>
    </xf>
    <xf numFmtId="164" fontId="3" fillId="7" borderId="42" xfId="0" applyNumberFormat="1" applyFont="1" applyFill="1" applyBorder="1" applyAlignment="1" applyProtection="1">
      <alignment horizontal="center"/>
    </xf>
    <xf numFmtId="164" fontId="3" fillId="7" borderId="47" xfId="0" applyNumberFormat="1" applyFont="1" applyFill="1" applyBorder="1" applyAlignment="1" applyProtection="1">
      <alignment horizontal="center"/>
    </xf>
    <xf numFmtId="0" fontId="4" fillId="0" borderId="49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0" borderId="50" xfId="0" applyFont="1" applyFill="1" applyBorder="1" applyAlignment="1" applyProtection="1">
      <alignment horizontal="left" vertical="center"/>
    </xf>
    <xf numFmtId="165" fontId="3" fillId="0" borderId="51" xfId="0" applyNumberFormat="1" applyFont="1" applyBorder="1" applyAlignment="1" applyProtection="1">
      <alignment horizontal="right" vertical="center"/>
    </xf>
    <xf numFmtId="0" fontId="3" fillId="0" borderId="35" xfId="0" applyFont="1" applyFill="1" applyBorder="1" applyAlignment="1" applyProtection="1">
      <alignment horizontal="left" vertical="center"/>
    </xf>
    <xf numFmtId="165" fontId="3" fillId="0" borderId="40" xfId="0" applyNumberFormat="1" applyFont="1" applyBorder="1" applyAlignment="1" applyProtection="1">
      <alignment horizontal="right" vertical="center"/>
    </xf>
    <xf numFmtId="0" fontId="3" fillId="0" borderId="41" xfId="0" applyFont="1" applyFill="1" applyBorder="1" applyAlignment="1" applyProtection="1">
      <alignment horizontal="left" vertical="center"/>
    </xf>
    <xf numFmtId="0" fontId="3" fillId="0" borderId="23" xfId="0" applyFont="1" applyFill="1" applyBorder="1" applyAlignment="1" applyProtection="1">
      <alignment horizontal="left" vertical="center"/>
    </xf>
    <xf numFmtId="165" fontId="3" fillId="0" borderId="52" xfId="0" applyNumberFormat="1" applyFont="1" applyBorder="1" applyAlignment="1" applyProtection="1">
      <alignment horizontal="right" vertical="center"/>
    </xf>
    <xf numFmtId="0" fontId="2" fillId="0" borderId="10" xfId="0" applyFont="1" applyFill="1" applyBorder="1" applyAlignment="1" applyProtection="1">
      <alignment horizontal="right"/>
    </xf>
    <xf numFmtId="0" fontId="2" fillId="0" borderId="12" xfId="0" applyFont="1" applyFill="1" applyBorder="1" applyAlignment="1" applyProtection="1">
      <alignment horizontal="right"/>
    </xf>
    <xf numFmtId="0" fontId="2" fillId="0" borderId="14" xfId="0" applyFont="1" applyFill="1" applyBorder="1" applyAlignment="1" applyProtection="1">
      <alignment horizontal="right"/>
    </xf>
    <xf numFmtId="165" fontId="2" fillId="5" borderId="27" xfId="0" applyNumberFormat="1" applyFont="1" applyFill="1" applyBorder="1" applyProtection="1"/>
    <xf numFmtId="0" fontId="2" fillId="4" borderId="28" xfId="0" applyFont="1" applyFill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left" vertical="center"/>
    </xf>
    <xf numFmtId="0" fontId="3" fillId="0" borderId="31" xfId="0" applyFont="1" applyBorder="1" applyAlignment="1" applyProtection="1">
      <alignment horizontal="left" vertical="center"/>
    </xf>
    <xf numFmtId="0" fontId="3" fillId="0" borderId="32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/>
    </xf>
    <xf numFmtId="165" fontId="2" fillId="8" borderId="0" xfId="0" applyNumberFormat="1" applyFont="1" applyFill="1" applyBorder="1" applyProtection="1"/>
    <xf numFmtId="165" fontId="8" fillId="5" borderId="10" xfId="0" applyNumberFormat="1" applyFont="1" applyFill="1" applyBorder="1" applyAlignment="1" applyProtection="1">
      <alignment horizontal="center" vertical="center"/>
    </xf>
    <xf numFmtId="165" fontId="8" fillId="5" borderId="12" xfId="0" applyNumberFormat="1" applyFont="1" applyFill="1" applyBorder="1" applyAlignment="1" applyProtection="1">
      <alignment horizontal="center" vertical="center"/>
    </xf>
    <xf numFmtId="165" fontId="8" fillId="5" borderId="14" xfId="0" applyNumberFormat="1" applyFont="1" applyFill="1" applyBorder="1" applyAlignment="1" applyProtection="1">
      <alignment horizontal="center" vertical="center"/>
    </xf>
    <xf numFmtId="7" fontId="3" fillId="2" borderId="18" xfId="0" applyNumberFormat="1" applyFont="1" applyFill="1" applyBorder="1" applyAlignment="1" applyProtection="1">
      <alignment horizontal="right" vertical="center"/>
      <protection locked="0"/>
    </xf>
    <xf numFmtId="7" fontId="3" fillId="2" borderId="4" xfId="0" applyNumberFormat="1" applyFont="1" applyFill="1" applyBorder="1" applyAlignment="1" applyProtection="1">
      <alignment horizontal="right" vertical="center"/>
      <protection locked="0"/>
    </xf>
    <xf numFmtId="7" fontId="3" fillId="2" borderId="25" xfId="0" applyNumberFormat="1" applyFont="1" applyFill="1" applyBorder="1" applyAlignment="1" applyProtection="1">
      <alignment horizontal="right" vertical="center"/>
      <protection locked="0"/>
    </xf>
    <xf numFmtId="164" fontId="3" fillId="2" borderId="34" xfId="0" applyNumberFormat="1" applyFont="1" applyFill="1" applyBorder="1" applyAlignment="1" applyProtection="1">
      <alignment horizontal="right" vertical="center"/>
      <protection locked="0"/>
    </xf>
    <xf numFmtId="164" fontId="3" fillId="2" borderId="21" xfId="0" applyNumberFormat="1" applyFont="1" applyFill="1" applyBorder="1" applyAlignment="1" applyProtection="1">
      <alignment horizontal="right" vertical="center"/>
      <protection locked="0"/>
    </xf>
    <xf numFmtId="164" fontId="3" fillId="2" borderId="39" xfId="0" applyNumberFormat="1" applyFont="1" applyFill="1" applyBorder="1" applyAlignment="1" applyProtection="1">
      <alignment horizontal="right" vertical="center"/>
      <protection locked="0"/>
    </xf>
    <xf numFmtId="7" fontId="3" fillId="2" borderId="45" xfId="0" applyNumberFormat="1" applyFont="1" applyFill="1" applyBorder="1" applyAlignment="1" applyProtection="1">
      <alignment horizontal="right" vertical="center"/>
      <protection locked="0"/>
    </xf>
    <xf numFmtId="10" fontId="3" fillId="3" borderId="10" xfId="0" applyNumberFormat="1" applyFont="1" applyFill="1" applyBorder="1" applyAlignment="1" applyProtection="1">
      <alignment horizontal="center"/>
      <protection locked="0"/>
    </xf>
    <xf numFmtId="10" fontId="3" fillId="3" borderId="12" xfId="0" applyNumberFormat="1" applyFont="1" applyFill="1" applyBorder="1" applyAlignment="1" applyProtection="1">
      <alignment horizontal="center"/>
      <protection locked="0"/>
    </xf>
    <xf numFmtId="10" fontId="3" fillId="3" borderId="14" xfId="0" applyNumberFormat="1" applyFont="1" applyFill="1" applyBorder="1" applyAlignment="1" applyProtection="1">
      <alignment horizontal="center"/>
      <protection locked="0"/>
    </xf>
    <xf numFmtId="165" fontId="3" fillId="2" borderId="18" xfId="0" applyNumberFormat="1" applyFont="1" applyFill="1" applyBorder="1" applyAlignment="1" applyProtection="1">
      <alignment horizontal="right" vertical="center"/>
      <protection locked="0"/>
    </xf>
    <xf numFmtId="165" fontId="3" fillId="2" borderId="4" xfId="0" applyNumberFormat="1" applyFont="1" applyFill="1" applyBorder="1" applyAlignment="1" applyProtection="1">
      <alignment horizontal="right" vertical="center"/>
      <protection locked="0"/>
    </xf>
    <xf numFmtId="165" fontId="3" fillId="2" borderId="25" xfId="0" applyNumberFormat="1" applyFont="1" applyFill="1" applyBorder="1" applyAlignment="1" applyProtection="1">
      <alignment horizontal="right" vertical="center"/>
      <protection locked="0"/>
    </xf>
    <xf numFmtId="165" fontId="3" fillId="2" borderId="34" xfId="0" applyNumberFormat="1" applyFont="1" applyFill="1" applyBorder="1" applyAlignment="1" applyProtection="1">
      <alignment horizontal="right" vertical="center"/>
      <protection locked="0"/>
    </xf>
    <xf numFmtId="165" fontId="3" fillId="2" borderId="21" xfId="0" applyNumberFormat="1" applyFont="1" applyFill="1" applyBorder="1" applyAlignment="1" applyProtection="1">
      <alignment horizontal="right" vertical="center"/>
      <protection locked="0"/>
    </xf>
    <xf numFmtId="165" fontId="3" fillId="2" borderId="39" xfId="0" applyNumberFormat="1" applyFont="1" applyFill="1" applyBorder="1" applyAlignment="1" applyProtection="1">
      <alignment horizontal="right" vertical="center"/>
      <protection locked="0"/>
    </xf>
    <xf numFmtId="165" fontId="3" fillId="2" borderId="45" xfId="0" applyNumberFormat="1" applyFon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tabSelected="1" zoomScaleNormal="100" workbookViewId="0">
      <selection activeCell="D127" sqref="D127:F127"/>
    </sheetView>
  </sheetViews>
  <sheetFormatPr defaultRowHeight="15" x14ac:dyDescent="0.25"/>
  <cols>
    <col min="1" max="1" width="7.85546875" style="10" customWidth="1"/>
    <col min="2" max="2" width="8.140625" style="10" customWidth="1"/>
    <col min="3" max="3" width="61" style="10" bestFit="1" customWidth="1"/>
    <col min="4" max="4" width="9.28515625" style="10" customWidth="1"/>
    <col min="5" max="5" width="4" style="10" bestFit="1" customWidth="1"/>
    <col min="6" max="6" width="19.85546875" style="10" customWidth="1"/>
    <col min="7" max="7" width="20.5703125" style="10" bestFit="1" customWidth="1"/>
    <col min="8" max="16384" width="9.140625" style="10"/>
  </cols>
  <sheetData>
    <row r="1" spans="1:8" ht="28.5" x14ac:dyDescent="0.45">
      <c r="A1" s="9" t="s">
        <v>1</v>
      </c>
      <c r="B1" s="9"/>
      <c r="C1" s="9"/>
      <c r="D1" s="9"/>
      <c r="E1" s="9"/>
      <c r="F1" s="9"/>
      <c r="G1" s="9"/>
    </row>
    <row r="2" spans="1:8" ht="18.75" customHeight="1" thickBot="1" x14ac:dyDescent="0.5">
      <c r="A2" s="11"/>
      <c r="B2" s="11"/>
      <c r="C2" s="11"/>
      <c r="D2" s="11"/>
      <c r="E2" s="11"/>
      <c r="F2" s="11"/>
      <c r="G2" s="11"/>
    </row>
    <row r="3" spans="1:8" ht="15.75" thickBot="1" x14ac:dyDescent="0.3">
      <c r="A3" s="6" t="s">
        <v>103</v>
      </c>
      <c r="B3" s="7"/>
      <c r="C3" s="8"/>
    </row>
    <row r="4" spans="1:8" ht="30.75" thickBot="1" x14ac:dyDescent="0.3">
      <c r="A4" s="12" t="s">
        <v>28</v>
      </c>
      <c r="B4" s="13"/>
      <c r="C4" s="14" t="s">
        <v>33</v>
      </c>
      <c r="D4" s="15"/>
      <c r="E4" s="16" t="s">
        <v>29</v>
      </c>
      <c r="F4" s="16" t="s">
        <v>104</v>
      </c>
      <c r="G4" s="17" t="s">
        <v>105</v>
      </c>
    </row>
    <row r="5" spans="1:8" ht="12.75" customHeight="1" thickBot="1" x14ac:dyDescent="0.3">
      <c r="A5" s="18"/>
      <c r="B5" s="19"/>
      <c r="C5" s="20"/>
      <c r="D5" s="20"/>
      <c r="E5" s="21"/>
      <c r="F5" s="21"/>
      <c r="G5" s="22"/>
    </row>
    <row r="6" spans="1:8" x14ac:dyDescent="0.25">
      <c r="A6" s="23" t="s">
        <v>36</v>
      </c>
      <c r="B6" s="24"/>
      <c r="C6" s="25" t="s">
        <v>55</v>
      </c>
      <c r="D6" s="25"/>
      <c r="E6" s="26">
        <v>1</v>
      </c>
      <c r="F6" s="118"/>
      <c r="G6" s="27">
        <f>E6*F6</f>
        <v>0</v>
      </c>
    </row>
    <row r="7" spans="1:8" x14ac:dyDescent="0.25">
      <c r="A7" s="28" t="s">
        <v>37</v>
      </c>
      <c r="B7" s="29"/>
      <c r="C7" s="30" t="s">
        <v>56</v>
      </c>
      <c r="D7" s="30"/>
      <c r="E7" s="31">
        <v>278</v>
      </c>
      <c r="F7" s="119"/>
      <c r="G7" s="32">
        <f t="shared" ref="G7:G24" si="0">E7*F7</f>
        <v>0</v>
      </c>
      <c r="H7" s="33"/>
    </row>
    <row r="8" spans="1:8" x14ac:dyDescent="0.25">
      <c r="A8" s="28" t="s">
        <v>38</v>
      </c>
      <c r="B8" s="29"/>
      <c r="C8" s="30" t="s">
        <v>57</v>
      </c>
      <c r="D8" s="30"/>
      <c r="E8" s="31">
        <v>278</v>
      </c>
      <c r="F8" s="119"/>
      <c r="G8" s="32">
        <f t="shared" si="0"/>
        <v>0</v>
      </c>
    </row>
    <row r="9" spans="1:8" x14ac:dyDescent="0.25">
      <c r="A9" s="28" t="s">
        <v>39</v>
      </c>
      <c r="B9" s="29"/>
      <c r="C9" s="30" t="s">
        <v>58</v>
      </c>
      <c r="D9" s="30"/>
      <c r="E9" s="31">
        <v>220</v>
      </c>
      <c r="F9" s="119"/>
      <c r="G9" s="32">
        <f t="shared" si="0"/>
        <v>0</v>
      </c>
    </row>
    <row r="10" spans="1:8" x14ac:dyDescent="0.25">
      <c r="A10" s="28" t="s">
        <v>40</v>
      </c>
      <c r="B10" s="29"/>
      <c r="C10" s="30" t="s">
        <v>59</v>
      </c>
      <c r="D10" s="30"/>
      <c r="E10" s="31">
        <v>100</v>
      </c>
      <c r="F10" s="119"/>
      <c r="G10" s="32">
        <f t="shared" si="0"/>
        <v>0</v>
      </c>
    </row>
    <row r="11" spans="1:8" x14ac:dyDescent="0.25">
      <c r="A11" s="28" t="s">
        <v>41</v>
      </c>
      <c r="B11" s="29"/>
      <c r="C11" s="30" t="s">
        <v>60</v>
      </c>
      <c r="D11" s="30"/>
      <c r="E11" s="31">
        <v>5</v>
      </c>
      <c r="F11" s="119"/>
      <c r="G11" s="32">
        <f t="shared" si="0"/>
        <v>0</v>
      </c>
    </row>
    <row r="12" spans="1:8" x14ac:dyDescent="0.25">
      <c r="A12" s="28" t="s">
        <v>42</v>
      </c>
      <c r="B12" s="29"/>
      <c r="C12" s="30" t="s">
        <v>61</v>
      </c>
      <c r="D12" s="30"/>
      <c r="E12" s="31">
        <v>5</v>
      </c>
      <c r="F12" s="119"/>
      <c r="G12" s="32">
        <f t="shared" si="0"/>
        <v>0</v>
      </c>
    </row>
    <row r="13" spans="1:8" x14ac:dyDescent="0.25">
      <c r="A13" s="28" t="s">
        <v>43</v>
      </c>
      <c r="B13" s="29"/>
      <c r="C13" s="30" t="s">
        <v>62</v>
      </c>
      <c r="D13" s="30"/>
      <c r="E13" s="31">
        <v>28</v>
      </c>
      <c r="F13" s="119"/>
      <c r="G13" s="32">
        <f t="shared" si="0"/>
        <v>0</v>
      </c>
    </row>
    <row r="14" spans="1:8" x14ac:dyDescent="0.25">
      <c r="A14" s="28" t="s">
        <v>44</v>
      </c>
      <c r="B14" s="29"/>
      <c r="C14" s="30" t="s">
        <v>63</v>
      </c>
      <c r="D14" s="30"/>
      <c r="E14" s="31">
        <v>18</v>
      </c>
      <c r="F14" s="119"/>
      <c r="G14" s="32">
        <f t="shared" si="0"/>
        <v>0</v>
      </c>
    </row>
    <row r="15" spans="1:8" x14ac:dyDescent="0.25">
      <c r="A15" s="28" t="s">
        <v>45</v>
      </c>
      <c r="B15" s="29"/>
      <c r="C15" s="30" t="s">
        <v>64</v>
      </c>
      <c r="D15" s="30"/>
      <c r="E15" s="31">
        <v>6</v>
      </c>
      <c r="F15" s="119"/>
      <c r="G15" s="32">
        <f t="shared" si="0"/>
        <v>0</v>
      </c>
    </row>
    <row r="16" spans="1:8" x14ac:dyDescent="0.25">
      <c r="A16" s="28" t="s">
        <v>46</v>
      </c>
      <c r="B16" s="29"/>
      <c r="C16" s="30" t="s">
        <v>73</v>
      </c>
      <c r="D16" s="30"/>
      <c r="E16" s="31">
        <v>1</v>
      </c>
      <c r="F16" s="119"/>
      <c r="G16" s="32">
        <f t="shared" si="0"/>
        <v>0</v>
      </c>
    </row>
    <row r="17" spans="1:7" x14ac:dyDescent="0.25">
      <c r="A17" s="28" t="s">
        <v>47</v>
      </c>
      <c r="B17" s="29"/>
      <c r="C17" s="30" t="s">
        <v>65</v>
      </c>
      <c r="D17" s="30"/>
      <c r="E17" s="31">
        <v>5</v>
      </c>
      <c r="F17" s="119"/>
      <c r="G17" s="32">
        <f t="shared" si="0"/>
        <v>0</v>
      </c>
    </row>
    <row r="18" spans="1:7" x14ac:dyDescent="0.25">
      <c r="A18" s="28" t="s">
        <v>48</v>
      </c>
      <c r="B18" s="29"/>
      <c r="C18" s="30" t="s">
        <v>66</v>
      </c>
      <c r="D18" s="30"/>
      <c r="E18" s="31">
        <v>24</v>
      </c>
      <c r="F18" s="119"/>
      <c r="G18" s="32">
        <f t="shared" si="0"/>
        <v>0</v>
      </c>
    </row>
    <row r="19" spans="1:7" x14ac:dyDescent="0.25">
      <c r="A19" s="28" t="s">
        <v>49</v>
      </c>
      <c r="B19" s="29"/>
      <c r="C19" s="30" t="s">
        <v>67</v>
      </c>
      <c r="D19" s="30"/>
      <c r="E19" s="31">
        <v>1</v>
      </c>
      <c r="F19" s="119"/>
      <c r="G19" s="32">
        <f t="shared" si="0"/>
        <v>0</v>
      </c>
    </row>
    <row r="20" spans="1:7" x14ac:dyDescent="0.25">
      <c r="A20" s="28" t="s">
        <v>50</v>
      </c>
      <c r="B20" s="29"/>
      <c r="C20" s="30" t="s">
        <v>68</v>
      </c>
      <c r="D20" s="30"/>
      <c r="E20" s="31">
        <v>91</v>
      </c>
      <c r="F20" s="119"/>
      <c r="G20" s="32">
        <f t="shared" si="0"/>
        <v>0</v>
      </c>
    </row>
    <row r="21" spans="1:7" x14ac:dyDescent="0.25">
      <c r="A21" s="28" t="s">
        <v>51</v>
      </c>
      <c r="B21" s="29"/>
      <c r="C21" s="30" t="s">
        <v>69</v>
      </c>
      <c r="D21" s="30"/>
      <c r="E21" s="31">
        <v>24</v>
      </c>
      <c r="F21" s="119"/>
      <c r="G21" s="32">
        <f t="shared" si="0"/>
        <v>0</v>
      </c>
    </row>
    <row r="22" spans="1:7" x14ac:dyDescent="0.25">
      <c r="A22" s="28" t="s">
        <v>52</v>
      </c>
      <c r="B22" s="29"/>
      <c r="C22" s="30" t="s">
        <v>70</v>
      </c>
      <c r="D22" s="30"/>
      <c r="E22" s="31">
        <v>5</v>
      </c>
      <c r="F22" s="119"/>
      <c r="G22" s="32">
        <f t="shared" si="0"/>
        <v>0</v>
      </c>
    </row>
    <row r="23" spans="1:7" x14ac:dyDescent="0.25">
      <c r="A23" s="28" t="s">
        <v>53</v>
      </c>
      <c r="B23" s="29"/>
      <c r="C23" s="30" t="s">
        <v>71</v>
      </c>
      <c r="D23" s="30"/>
      <c r="E23" s="31">
        <v>5</v>
      </c>
      <c r="F23" s="119"/>
      <c r="G23" s="32">
        <f t="shared" si="0"/>
        <v>0</v>
      </c>
    </row>
    <row r="24" spans="1:7" ht="15.75" thickBot="1" x14ac:dyDescent="0.3">
      <c r="A24" s="34" t="s">
        <v>54</v>
      </c>
      <c r="B24" s="35"/>
      <c r="C24" s="36" t="s">
        <v>72</v>
      </c>
      <c r="D24" s="37"/>
      <c r="E24" s="38">
        <v>3</v>
      </c>
      <c r="F24" s="120"/>
      <c r="G24" s="39">
        <f t="shared" si="0"/>
        <v>0</v>
      </c>
    </row>
    <row r="25" spans="1:7" ht="15.75" thickBot="1" x14ac:dyDescent="0.3">
      <c r="D25" s="40" t="s">
        <v>30</v>
      </c>
      <c r="E25" s="41"/>
      <c r="F25" s="41"/>
      <c r="G25" s="42">
        <f>SUM(G6:G24)</f>
        <v>0</v>
      </c>
    </row>
    <row r="26" spans="1:7" ht="15.75" thickBot="1" x14ac:dyDescent="0.3">
      <c r="G26" s="43"/>
    </row>
    <row r="27" spans="1:7" ht="31.5" customHeight="1" thickBot="1" x14ac:dyDescent="0.3">
      <c r="A27" s="44" t="s">
        <v>0</v>
      </c>
      <c r="B27" s="45"/>
      <c r="C27" s="46" t="s">
        <v>34</v>
      </c>
      <c r="D27" s="47"/>
      <c r="E27" s="47"/>
      <c r="F27" s="48" t="s">
        <v>74</v>
      </c>
      <c r="G27" s="17" t="s">
        <v>105</v>
      </c>
    </row>
    <row r="28" spans="1:7" ht="15.75" thickBot="1" x14ac:dyDescent="0.3">
      <c r="A28" s="49"/>
      <c r="B28" s="50"/>
      <c r="C28" s="51"/>
      <c r="D28" s="52"/>
      <c r="E28" s="50"/>
      <c r="F28" s="53"/>
      <c r="G28" s="54"/>
    </row>
    <row r="29" spans="1:7" x14ac:dyDescent="0.25">
      <c r="A29" s="55">
        <f>MAX($A$28:A28)+1</f>
        <v>1</v>
      </c>
      <c r="B29" s="56"/>
      <c r="C29" s="57" t="s">
        <v>2</v>
      </c>
      <c r="D29" s="58"/>
      <c r="E29" s="59"/>
      <c r="F29" s="60" t="s">
        <v>75</v>
      </c>
      <c r="G29" s="121"/>
    </row>
    <row r="30" spans="1:7" x14ac:dyDescent="0.25">
      <c r="A30" s="61">
        <f>MAX($A$28:A29)+1</f>
        <v>2</v>
      </c>
      <c r="B30" s="62"/>
      <c r="C30" s="63" t="s">
        <v>3</v>
      </c>
      <c r="D30" s="64"/>
      <c r="E30" s="65"/>
      <c r="F30" s="66" t="s">
        <v>76</v>
      </c>
      <c r="G30" s="122"/>
    </row>
    <row r="31" spans="1:7" x14ac:dyDescent="0.25">
      <c r="A31" s="61">
        <f>MAX($A$28:A30)+1</f>
        <v>3</v>
      </c>
      <c r="B31" s="62"/>
      <c r="C31" s="63" t="s">
        <v>4</v>
      </c>
      <c r="D31" s="64"/>
      <c r="E31" s="65"/>
      <c r="F31" s="66" t="s">
        <v>77</v>
      </c>
      <c r="G31" s="122"/>
    </row>
    <row r="32" spans="1:7" x14ac:dyDescent="0.25">
      <c r="A32" s="61">
        <f>MAX($A$28:A31)+1</f>
        <v>4</v>
      </c>
      <c r="B32" s="62"/>
      <c r="C32" s="63" t="s">
        <v>6</v>
      </c>
      <c r="D32" s="64"/>
      <c r="E32" s="65"/>
      <c r="F32" s="66" t="s">
        <v>78</v>
      </c>
      <c r="G32" s="122"/>
    </row>
    <row r="33" spans="1:7" x14ac:dyDescent="0.25">
      <c r="A33" s="61">
        <f>MAX($A$28:A32)+1</f>
        <v>5</v>
      </c>
      <c r="B33" s="62"/>
      <c r="C33" s="63" t="s">
        <v>7</v>
      </c>
      <c r="D33" s="64"/>
      <c r="E33" s="65"/>
      <c r="F33" s="66" t="s">
        <v>79</v>
      </c>
      <c r="G33" s="122"/>
    </row>
    <row r="34" spans="1:7" x14ac:dyDescent="0.25">
      <c r="A34" s="61">
        <f>MAX($A$28:A33)+1</f>
        <v>6</v>
      </c>
      <c r="B34" s="62"/>
      <c r="C34" s="63" t="s">
        <v>8</v>
      </c>
      <c r="D34" s="64"/>
      <c r="E34" s="65"/>
      <c r="F34" s="66" t="s">
        <v>80</v>
      </c>
      <c r="G34" s="122"/>
    </row>
    <row r="35" spans="1:7" x14ac:dyDescent="0.25">
      <c r="A35" s="61">
        <f>MAX($A$28:A34)+1</f>
        <v>7</v>
      </c>
      <c r="B35" s="62"/>
      <c r="C35" s="63" t="s">
        <v>9</v>
      </c>
      <c r="D35" s="64"/>
      <c r="E35" s="65"/>
      <c r="F35" s="66" t="s">
        <v>81</v>
      </c>
      <c r="G35" s="122"/>
    </row>
    <row r="36" spans="1:7" x14ac:dyDescent="0.25">
      <c r="A36" s="61">
        <f>MAX($A$28:A35)+1</f>
        <v>8</v>
      </c>
      <c r="B36" s="62"/>
      <c r="C36" s="63" t="s">
        <v>10</v>
      </c>
      <c r="D36" s="64"/>
      <c r="E36" s="65"/>
      <c r="F36" s="66" t="s">
        <v>82</v>
      </c>
      <c r="G36" s="122"/>
    </row>
    <row r="37" spans="1:7" x14ac:dyDescent="0.25">
      <c r="A37" s="61">
        <f>MAX($A$28:A36)+1</f>
        <v>9</v>
      </c>
      <c r="B37" s="62"/>
      <c r="C37" s="63" t="s">
        <v>11</v>
      </c>
      <c r="D37" s="64"/>
      <c r="E37" s="65"/>
      <c r="F37" s="66" t="s">
        <v>83</v>
      </c>
      <c r="G37" s="122"/>
    </row>
    <row r="38" spans="1:7" x14ac:dyDescent="0.25">
      <c r="A38" s="61">
        <f>MAX($A$28:A37)+1</f>
        <v>10</v>
      </c>
      <c r="B38" s="62"/>
      <c r="C38" s="63" t="s">
        <v>5</v>
      </c>
      <c r="D38" s="64"/>
      <c r="E38" s="65"/>
      <c r="F38" s="66" t="s">
        <v>84</v>
      </c>
      <c r="G38" s="122"/>
    </row>
    <row r="39" spans="1:7" x14ac:dyDescent="0.25">
      <c r="A39" s="61">
        <f>MAX($A$28:A38)+1</f>
        <v>11</v>
      </c>
      <c r="B39" s="62"/>
      <c r="C39" s="63" t="s">
        <v>12</v>
      </c>
      <c r="D39" s="64"/>
      <c r="E39" s="65"/>
      <c r="F39" s="66" t="s">
        <v>85</v>
      </c>
      <c r="G39" s="122"/>
    </row>
    <row r="40" spans="1:7" x14ac:dyDescent="0.25">
      <c r="A40" s="61">
        <f>MAX($A$28:A39)+1</f>
        <v>12</v>
      </c>
      <c r="B40" s="62"/>
      <c r="C40" s="63" t="s">
        <v>13</v>
      </c>
      <c r="D40" s="64"/>
      <c r="E40" s="65"/>
      <c r="F40" s="66" t="s">
        <v>86</v>
      </c>
      <c r="G40" s="122"/>
    </row>
    <row r="41" spans="1:7" x14ac:dyDescent="0.25">
      <c r="A41" s="61">
        <f>MAX($A$28:A40)+1</f>
        <v>13</v>
      </c>
      <c r="B41" s="62"/>
      <c r="C41" s="63" t="s">
        <v>14</v>
      </c>
      <c r="D41" s="64"/>
      <c r="E41" s="65"/>
      <c r="F41" s="66" t="s">
        <v>87</v>
      </c>
      <c r="G41" s="122"/>
    </row>
    <row r="42" spans="1:7" x14ac:dyDescent="0.25">
      <c r="A42" s="61">
        <f>MAX($A$28:A41)+1</f>
        <v>14</v>
      </c>
      <c r="B42" s="62"/>
      <c r="C42" s="63" t="s">
        <v>15</v>
      </c>
      <c r="D42" s="64"/>
      <c r="E42" s="65"/>
      <c r="F42" s="66" t="s">
        <v>88</v>
      </c>
      <c r="G42" s="122"/>
    </row>
    <row r="43" spans="1:7" x14ac:dyDescent="0.25">
      <c r="A43" s="61">
        <f>MAX($A$28:A42)+1</f>
        <v>15</v>
      </c>
      <c r="B43" s="62"/>
      <c r="C43" s="63" t="s">
        <v>16</v>
      </c>
      <c r="D43" s="64"/>
      <c r="E43" s="65"/>
      <c r="F43" s="66" t="s">
        <v>89</v>
      </c>
      <c r="G43" s="122"/>
    </row>
    <row r="44" spans="1:7" x14ac:dyDescent="0.25">
      <c r="A44" s="61">
        <f>MAX($A$28:A43)+1</f>
        <v>16</v>
      </c>
      <c r="B44" s="62"/>
      <c r="C44" s="63" t="s">
        <v>17</v>
      </c>
      <c r="D44" s="64"/>
      <c r="E44" s="65"/>
      <c r="F44" s="66" t="s">
        <v>90</v>
      </c>
      <c r="G44" s="122"/>
    </row>
    <row r="45" spans="1:7" x14ac:dyDescent="0.25">
      <c r="A45" s="61">
        <f>MAX($A$28:A44)+1</f>
        <v>17</v>
      </c>
      <c r="B45" s="62"/>
      <c r="C45" s="63" t="s">
        <v>18</v>
      </c>
      <c r="D45" s="64"/>
      <c r="E45" s="65"/>
      <c r="F45" s="66" t="s">
        <v>91</v>
      </c>
      <c r="G45" s="122"/>
    </row>
    <row r="46" spans="1:7" x14ac:dyDescent="0.25">
      <c r="A46" s="61">
        <f>MAX($A$28:A45)+1</f>
        <v>18</v>
      </c>
      <c r="B46" s="62"/>
      <c r="C46" s="63" t="s">
        <v>19</v>
      </c>
      <c r="D46" s="64"/>
      <c r="E46" s="65"/>
      <c r="F46" s="66" t="s">
        <v>92</v>
      </c>
      <c r="G46" s="122"/>
    </row>
    <row r="47" spans="1:7" x14ac:dyDescent="0.25">
      <c r="A47" s="61">
        <f>MAX($A$28:A46)+1</f>
        <v>19</v>
      </c>
      <c r="B47" s="62"/>
      <c r="C47" s="63" t="s">
        <v>20</v>
      </c>
      <c r="D47" s="64"/>
      <c r="E47" s="65"/>
      <c r="F47" s="66" t="s">
        <v>93</v>
      </c>
      <c r="G47" s="122"/>
    </row>
    <row r="48" spans="1:7" x14ac:dyDescent="0.25">
      <c r="A48" s="61">
        <f>MAX($A$28:A47)+1</f>
        <v>20</v>
      </c>
      <c r="B48" s="62"/>
      <c r="C48" s="63" t="s">
        <v>21</v>
      </c>
      <c r="D48" s="64"/>
      <c r="E48" s="65"/>
      <c r="F48" s="66" t="s">
        <v>94</v>
      </c>
      <c r="G48" s="122"/>
    </row>
    <row r="49" spans="1:7" x14ac:dyDescent="0.25">
      <c r="A49" s="61">
        <f>MAX($A$28:A48)+1</f>
        <v>21</v>
      </c>
      <c r="B49" s="62"/>
      <c r="C49" s="63" t="s">
        <v>22</v>
      </c>
      <c r="D49" s="64"/>
      <c r="E49" s="65"/>
      <c r="F49" s="66" t="s">
        <v>95</v>
      </c>
      <c r="G49" s="122"/>
    </row>
    <row r="50" spans="1:7" x14ac:dyDescent="0.25">
      <c r="A50" s="61">
        <f>MAX($A$28:A49)+1</f>
        <v>22</v>
      </c>
      <c r="B50" s="62"/>
      <c r="C50" s="63" t="s">
        <v>23</v>
      </c>
      <c r="D50" s="64"/>
      <c r="E50" s="65"/>
      <c r="F50" s="66" t="s">
        <v>96</v>
      </c>
      <c r="G50" s="122"/>
    </row>
    <row r="51" spans="1:7" x14ac:dyDescent="0.25">
      <c r="A51" s="61">
        <f>MAX($A$28:A50)+1</f>
        <v>23</v>
      </c>
      <c r="B51" s="62"/>
      <c r="C51" s="63" t="s">
        <v>24</v>
      </c>
      <c r="D51" s="64"/>
      <c r="E51" s="65"/>
      <c r="F51" s="66" t="s">
        <v>97</v>
      </c>
      <c r="G51" s="122"/>
    </row>
    <row r="52" spans="1:7" x14ac:dyDescent="0.25">
      <c r="A52" s="61">
        <f>MAX($A$28:A51)+1</f>
        <v>24</v>
      </c>
      <c r="B52" s="62"/>
      <c r="C52" s="63" t="s">
        <v>25</v>
      </c>
      <c r="D52" s="64"/>
      <c r="E52" s="65"/>
      <c r="F52" s="66" t="s">
        <v>98</v>
      </c>
      <c r="G52" s="122"/>
    </row>
    <row r="53" spans="1:7" x14ac:dyDescent="0.25">
      <c r="A53" s="61">
        <f>MAX($A$28:A52)+1</f>
        <v>25</v>
      </c>
      <c r="B53" s="62"/>
      <c r="C53" s="63" t="s">
        <v>26</v>
      </c>
      <c r="D53" s="64"/>
      <c r="E53" s="65"/>
      <c r="F53" s="66" t="s">
        <v>99</v>
      </c>
      <c r="G53" s="122"/>
    </row>
    <row r="54" spans="1:7" ht="15.75" thickBot="1" x14ac:dyDescent="0.3">
      <c r="A54" s="61">
        <f>MAX($A$28:A53)+1</f>
        <v>26</v>
      </c>
      <c r="B54" s="62"/>
      <c r="C54" s="63" t="s">
        <v>27</v>
      </c>
      <c r="D54" s="67"/>
      <c r="E54" s="68"/>
      <c r="F54" s="69" t="s">
        <v>100</v>
      </c>
      <c r="G54" s="123"/>
    </row>
    <row r="55" spans="1:7" ht="15.75" thickBot="1" x14ac:dyDescent="0.3">
      <c r="A55" s="70"/>
      <c r="B55" s="71"/>
      <c r="C55" s="72"/>
      <c r="D55" s="40" t="s">
        <v>102</v>
      </c>
      <c r="E55" s="41"/>
      <c r="F55" s="73"/>
      <c r="G55" s="42">
        <f>SUM(G29:G54)</f>
        <v>0</v>
      </c>
    </row>
    <row r="56" spans="1:7" ht="15.75" thickBot="1" x14ac:dyDescent="0.3">
      <c r="A56" s="74">
        <f>MAX($A$28:A54)+1</f>
        <v>27</v>
      </c>
      <c r="B56" s="75"/>
      <c r="C56" s="76" t="s">
        <v>35</v>
      </c>
      <c r="D56" s="77"/>
      <c r="E56" s="78"/>
      <c r="F56" s="79" t="s">
        <v>101</v>
      </c>
      <c r="G56" s="124"/>
    </row>
    <row r="57" spans="1:7" ht="15.75" thickBot="1" x14ac:dyDescent="0.3">
      <c r="D57" s="80" t="s">
        <v>31</v>
      </c>
      <c r="E57" s="81"/>
      <c r="F57" s="82"/>
      <c r="G57" s="83">
        <f>G55+G56</f>
        <v>0</v>
      </c>
    </row>
    <row r="58" spans="1:7" ht="15.75" thickBot="1" x14ac:dyDescent="0.3"/>
    <row r="59" spans="1:7" ht="15.75" thickBot="1" x14ac:dyDescent="0.3">
      <c r="C59" s="2" t="s">
        <v>106</v>
      </c>
      <c r="D59" s="3"/>
    </row>
    <row r="60" spans="1:7" ht="15.75" thickBot="1" x14ac:dyDescent="0.3"/>
    <row r="61" spans="1:7" ht="32.25" customHeight="1" thickBot="1" x14ac:dyDescent="0.3">
      <c r="C61" s="84" t="s">
        <v>107</v>
      </c>
      <c r="D61" s="85">
        <f>SUM(G25,G57)</f>
        <v>0</v>
      </c>
      <c r="E61" s="86"/>
      <c r="F61" s="87"/>
    </row>
    <row r="62" spans="1:7" ht="15.75" thickBot="1" x14ac:dyDescent="0.3">
      <c r="C62" s="88" t="s">
        <v>32</v>
      </c>
      <c r="D62" s="125"/>
      <c r="E62" s="126"/>
      <c r="F62" s="127"/>
    </row>
    <row r="63" spans="1:7" ht="15.75" thickBot="1" x14ac:dyDescent="0.3">
      <c r="C63" s="88" t="s">
        <v>108</v>
      </c>
      <c r="D63" s="89">
        <f>(D61*(1+D62))-D61</f>
        <v>0</v>
      </c>
      <c r="E63" s="90"/>
      <c r="F63" s="91"/>
    </row>
    <row r="64" spans="1:7" ht="15.75" thickBot="1" x14ac:dyDescent="0.3">
      <c r="C64" s="88" t="s">
        <v>109</v>
      </c>
      <c r="D64" s="92">
        <f>D61+D63</f>
        <v>0</v>
      </c>
      <c r="E64" s="92"/>
      <c r="F64" s="93"/>
    </row>
    <row r="66" spans="1:7" x14ac:dyDescent="0.25">
      <c r="B66" s="5" t="s">
        <v>110</v>
      </c>
      <c r="C66" s="5"/>
      <c r="D66" s="5"/>
      <c r="E66" s="5"/>
      <c r="F66" s="5"/>
    </row>
    <row r="67" spans="1:7" ht="15.75" thickBot="1" x14ac:dyDescent="0.3"/>
    <row r="68" spans="1:7" ht="15.75" thickBot="1" x14ac:dyDescent="0.3">
      <c r="A68" s="6" t="s">
        <v>111</v>
      </c>
      <c r="B68" s="7"/>
      <c r="C68" s="8"/>
    </row>
    <row r="69" spans="1:7" ht="30.75" thickBot="1" x14ac:dyDescent="0.3">
      <c r="A69" s="12" t="s">
        <v>28</v>
      </c>
      <c r="B69" s="13"/>
      <c r="C69" s="94" t="s">
        <v>33</v>
      </c>
      <c r="D69" s="95"/>
      <c r="E69" s="16" t="s">
        <v>29</v>
      </c>
      <c r="F69" s="16" t="s">
        <v>112</v>
      </c>
      <c r="G69" s="17" t="s">
        <v>113</v>
      </c>
    </row>
    <row r="70" spans="1:7" ht="15.75" thickBot="1" x14ac:dyDescent="0.3">
      <c r="A70" s="49"/>
      <c r="B70" s="52"/>
      <c r="C70" s="51"/>
      <c r="D70" s="50"/>
      <c r="E70" s="21"/>
      <c r="F70" s="96"/>
      <c r="G70" s="22"/>
    </row>
    <row r="71" spans="1:7" x14ac:dyDescent="0.25">
      <c r="A71" s="23" t="s">
        <v>36</v>
      </c>
      <c r="B71" s="24"/>
      <c r="C71" s="97" t="s">
        <v>55</v>
      </c>
      <c r="D71" s="24"/>
      <c r="E71" s="26">
        <v>1</v>
      </c>
      <c r="F71" s="128"/>
      <c r="G71" s="98">
        <f>E71*F71</f>
        <v>0</v>
      </c>
    </row>
    <row r="72" spans="1:7" x14ac:dyDescent="0.25">
      <c r="A72" s="28" t="s">
        <v>37</v>
      </c>
      <c r="B72" s="29"/>
      <c r="C72" s="99" t="s">
        <v>56</v>
      </c>
      <c r="D72" s="29"/>
      <c r="E72" s="31">
        <v>278</v>
      </c>
      <c r="F72" s="129"/>
      <c r="G72" s="100">
        <f>E72*F72</f>
        <v>0</v>
      </c>
    </row>
    <row r="73" spans="1:7" x14ac:dyDescent="0.25">
      <c r="A73" s="28" t="s">
        <v>38</v>
      </c>
      <c r="B73" s="29"/>
      <c r="C73" s="99" t="s">
        <v>57</v>
      </c>
      <c r="D73" s="29"/>
      <c r="E73" s="31">
        <v>278</v>
      </c>
      <c r="F73" s="129"/>
      <c r="G73" s="100">
        <f t="shared" ref="G73:G89" si="1">E73*F73</f>
        <v>0</v>
      </c>
    </row>
    <row r="74" spans="1:7" x14ac:dyDescent="0.25">
      <c r="A74" s="28" t="s">
        <v>39</v>
      </c>
      <c r="B74" s="29"/>
      <c r="C74" s="99" t="s">
        <v>58</v>
      </c>
      <c r="D74" s="29"/>
      <c r="E74" s="31">
        <v>220</v>
      </c>
      <c r="F74" s="129"/>
      <c r="G74" s="100">
        <f t="shared" si="1"/>
        <v>0</v>
      </c>
    </row>
    <row r="75" spans="1:7" x14ac:dyDescent="0.25">
      <c r="A75" s="28" t="s">
        <v>40</v>
      </c>
      <c r="B75" s="29"/>
      <c r="C75" s="99" t="s">
        <v>59</v>
      </c>
      <c r="D75" s="29"/>
      <c r="E75" s="31">
        <v>100</v>
      </c>
      <c r="F75" s="129"/>
      <c r="G75" s="100">
        <f t="shared" si="1"/>
        <v>0</v>
      </c>
    </row>
    <row r="76" spans="1:7" x14ac:dyDescent="0.25">
      <c r="A76" s="28" t="s">
        <v>41</v>
      </c>
      <c r="B76" s="29"/>
      <c r="C76" s="99" t="s">
        <v>60</v>
      </c>
      <c r="D76" s="29"/>
      <c r="E76" s="31">
        <v>5</v>
      </c>
      <c r="F76" s="129"/>
      <c r="G76" s="100">
        <f t="shared" si="1"/>
        <v>0</v>
      </c>
    </row>
    <row r="77" spans="1:7" x14ac:dyDescent="0.25">
      <c r="A77" s="28" t="s">
        <v>42</v>
      </c>
      <c r="B77" s="29"/>
      <c r="C77" s="99" t="s">
        <v>61</v>
      </c>
      <c r="D77" s="29"/>
      <c r="E77" s="31">
        <v>5</v>
      </c>
      <c r="F77" s="129"/>
      <c r="G77" s="100">
        <f t="shared" si="1"/>
        <v>0</v>
      </c>
    </row>
    <row r="78" spans="1:7" x14ac:dyDescent="0.25">
      <c r="A78" s="28" t="s">
        <v>43</v>
      </c>
      <c r="B78" s="29"/>
      <c r="C78" s="99" t="s">
        <v>62</v>
      </c>
      <c r="D78" s="29"/>
      <c r="E78" s="31">
        <v>28</v>
      </c>
      <c r="F78" s="129"/>
      <c r="G78" s="100">
        <f t="shared" si="1"/>
        <v>0</v>
      </c>
    </row>
    <row r="79" spans="1:7" x14ac:dyDescent="0.25">
      <c r="A79" s="28" t="s">
        <v>44</v>
      </c>
      <c r="B79" s="29"/>
      <c r="C79" s="99" t="s">
        <v>63</v>
      </c>
      <c r="D79" s="29"/>
      <c r="E79" s="31">
        <v>18</v>
      </c>
      <c r="F79" s="129"/>
      <c r="G79" s="100">
        <f t="shared" si="1"/>
        <v>0</v>
      </c>
    </row>
    <row r="80" spans="1:7" x14ac:dyDescent="0.25">
      <c r="A80" s="28" t="s">
        <v>45</v>
      </c>
      <c r="B80" s="29"/>
      <c r="C80" s="99" t="s">
        <v>64</v>
      </c>
      <c r="D80" s="29"/>
      <c r="E80" s="31">
        <v>6</v>
      </c>
      <c r="F80" s="129"/>
      <c r="G80" s="100">
        <f t="shared" si="1"/>
        <v>0</v>
      </c>
    </row>
    <row r="81" spans="1:7" x14ac:dyDescent="0.25">
      <c r="A81" s="28" t="s">
        <v>46</v>
      </c>
      <c r="B81" s="29"/>
      <c r="C81" s="99" t="s">
        <v>73</v>
      </c>
      <c r="D81" s="29"/>
      <c r="E81" s="31">
        <v>1</v>
      </c>
      <c r="F81" s="129"/>
      <c r="G81" s="100">
        <f t="shared" si="1"/>
        <v>0</v>
      </c>
    </row>
    <row r="82" spans="1:7" x14ac:dyDescent="0.25">
      <c r="A82" s="28" t="s">
        <v>47</v>
      </c>
      <c r="B82" s="29"/>
      <c r="C82" s="99" t="s">
        <v>65</v>
      </c>
      <c r="D82" s="29"/>
      <c r="E82" s="31">
        <v>5</v>
      </c>
      <c r="F82" s="129"/>
      <c r="G82" s="100">
        <f t="shared" si="1"/>
        <v>0</v>
      </c>
    </row>
    <row r="83" spans="1:7" x14ac:dyDescent="0.25">
      <c r="A83" s="28" t="s">
        <v>48</v>
      </c>
      <c r="B83" s="29"/>
      <c r="C83" s="99" t="s">
        <v>66</v>
      </c>
      <c r="D83" s="29"/>
      <c r="E83" s="31">
        <v>24</v>
      </c>
      <c r="F83" s="129"/>
      <c r="G83" s="100">
        <f t="shared" si="1"/>
        <v>0</v>
      </c>
    </row>
    <row r="84" spans="1:7" x14ac:dyDescent="0.25">
      <c r="A84" s="28" t="s">
        <v>49</v>
      </c>
      <c r="B84" s="29"/>
      <c r="C84" s="99" t="s">
        <v>67</v>
      </c>
      <c r="D84" s="29"/>
      <c r="E84" s="31">
        <v>1</v>
      </c>
      <c r="F84" s="129"/>
      <c r="G84" s="100">
        <f t="shared" si="1"/>
        <v>0</v>
      </c>
    </row>
    <row r="85" spans="1:7" x14ac:dyDescent="0.25">
      <c r="A85" s="28" t="s">
        <v>50</v>
      </c>
      <c r="B85" s="29"/>
      <c r="C85" s="99" t="s">
        <v>68</v>
      </c>
      <c r="D85" s="29"/>
      <c r="E85" s="31">
        <v>91</v>
      </c>
      <c r="F85" s="129"/>
      <c r="G85" s="100">
        <f t="shared" si="1"/>
        <v>0</v>
      </c>
    </row>
    <row r="86" spans="1:7" x14ac:dyDescent="0.25">
      <c r="A86" s="28" t="s">
        <v>51</v>
      </c>
      <c r="B86" s="29"/>
      <c r="C86" s="99" t="s">
        <v>69</v>
      </c>
      <c r="D86" s="29"/>
      <c r="E86" s="31">
        <v>24</v>
      </c>
      <c r="F86" s="129"/>
      <c r="G86" s="100">
        <f t="shared" si="1"/>
        <v>0</v>
      </c>
    </row>
    <row r="87" spans="1:7" x14ac:dyDescent="0.25">
      <c r="A87" s="28" t="s">
        <v>52</v>
      </c>
      <c r="B87" s="29"/>
      <c r="C87" s="99" t="s">
        <v>70</v>
      </c>
      <c r="D87" s="29"/>
      <c r="E87" s="31">
        <v>5</v>
      </c>
      <c r="F87" s="129"/>
      <c r="G87" s="100">
        <f t="shared" si="1"/>
        <v>0</v>
      </c>
    </row>
    <row r="88" spans="1:7" x14ac:dyDescent="0.25">
      <c r="A88" s="28" t="s">
        <v>53</v>
      </c>
      <c r="B88" s="29"/>
      <c r="C88" s="99" t="s">
        <v>71</v>
      </c>
      <c r="D88" s="29"/>
      <c r="E88" s="31">
        <v>5</v>
      </c>
      <c r="F88" s="129"/>
      <c r="G88" s="100">
        <f t="shared" si="1"/>
        <v>0</v>
      </c>
    </row>
    <row r="89" spans="1:7" ht="15.75" thickBot="1" x14ac:dyDescent="0.3">
      <c r="A89" s="34" t="s">
        <v>54</v>
      </c>
      <c r="B89" s="35"/>
      <c r="C89" s="101" t="s">
        <v>72</v>
      </c>
      <c r="D89" s="102"/>
      <c r="E89" s="38">
        <v>3</v>
      </c>
      <c r="F89" s="130"/>
      <c r="G89" s="103">
        <f t="shared" si="1"/>
        <v>0</v>
      </c>
    </row>
    <row r="90" spans="1:7" ht="15.75" thickBot="1" x14ac:dyDescent="0.3">
      <c r="D90" s="104" t="s">
        <v>30</v>
      </c>
      <c r="E90" s="105"/>
      <c r="F90" s="106"/>
      <c r="G90" s="107">
        <f>SUM(G71:G89)</f>
        <v>0</v>
      </c>
    </row>
    <row r="91" spans="1:7" ht="15.75" thickBot="1" x14ac:dyDescent="0.3"/>
    <row r="92" spans="1:7" ht="30.75" thickBot="1" x14ac:dyDescent="0.3">
      <c r="A92" s="44" t="s">
        <v>0</v>
      </c>
      <c r="B92" s="45"/>
      <c r="C92" s="46" t="s">
        <v>34</v>
      </c>
      <c r="D92" s="47"/>
      <c r="E92" s="47"/>
      <c r="F92" s="15" t="s">
        <v>74</v>
      </c>
      <c r="G92" s="17" t="s">
        <v>113</v>
      </c>
    </row>
    <row r="93" spans="1:7" ht="15.75" thickBot="1" x14ac:dyDescent="0.3">
      <c r="A93" s="49"/>
      <c r="B93" s="52"/>
      <c r="C93" s="51"/>
      <c r="D93" s="52"/>
      <c r="E93" s="50"/>
      <c r="F93" s="108"/>
      <c r="G93" s="54"/>
    </row>
    <row r="94" spans="1:7" x14ac:dyDescent="0.25">
      <c r="A94" s="55">
        <v>1</v>
      </c>
      <c r="B94" s="56"/>
      <c r="C94" s="109" t="s">
        <v>2</v>
      </c>
      <c r="D94" s="110"/>
      <c r="E94" s="111"/>
      <c r="F94" s="112" t="s">
        <v>75</v>
      </c>
      <c r="G94" s="131"/>
    </row>
    <row r="95" spans="1:7" x14ac:dyDescent="0.25">
      <c r="A95" s="61">
        <v>2</v>
      </c>
      <c r="B95" s="62"/>
      <c r="C95" s="63" t="s">
        <v>3</v>
      </c>
      <c r="D95" s="64"/>
      <c r="E95" s="65"/>
      <c r="F95" s="66" t="s">
        <v>76</v>
      </c>
      <c r="G95" s="132"/>
    </row>
    <row r="96" spans="1:7" x14ac:dyDescent="0.25">
      <c r="A96" s="61">
        <v>3</v>
      </c>
      <c r="B96" s="62"/>
      <c r="C96" s="63" t="s">
        <v>4</v>
      </c>
      <c r="D96" s="64"/>
      <c r="E96" s="65"/>
      <c r="F96" s="66" t="s">
        <v>77</v>
      </c>
      <c r="G96" s="132"/>
    </row>
    <row r="97" spans="1:7" x14ac:dyDescent="0.25">
      <c r="A97" s="61">
        <v>4</v>
      </c>
      <c r="B97" s="62"/>
      <c r="C97" s="63" t="s">
        <v>6</v>
      </c>
      <c r="D97" s="64"/>
      <c r="E97" s="65"/>
      <c r="F97" s="66" t="s">
        <v>78</v>
      </c>
      <c r="G97" s="132"/>
    </row>
    <row r="98" spans="1:7" x14ac:dyDescent="0.25">
      <c r="A98" s="61">
        <v>5</v>
      </c>
      <c r="B98" s="62"/>
      <c r="C98" s="63" t="s">
        <v>7</v>
      </c>
      <c r="D98" s="64"/>
      <c r="E98" s="65"/>
      <c r="F98" s="66" t="s">
        <v>79</v>
      </c>
      <c r="G98" s="132"/>
    </row>
    <row r="99" spans="1:7" x14ac:dyDescent="0.25">
      <c r="A99" s="61">
        <v>6</v>
      </c>
      <c r="B99" s="62"/>
      <c r="C99" s="63" t="s">
        <v>8</v>
      </c>
      <c r="D99" s="64"/>
      <c r="E99" s="65"/>
      <c r="F99" s="66" t="s">
        <v>80</v>
      </c>
      <c r="G99" s="132"/>
    </row>
    <row r="100" spans="1:7" x14ac:dyDescent="0.25">
      <c r="A100" s="61">
        <v>7</v>
      </c>
      <c r="B100" s="62"/>
      <c r="C100" s="63" t="s">
        <v>9</v>
      </c>
      <c r="D100" s="64"/>
      <c r="E100" s="65"/>
      <c r="F100" s="66" t="s">
        <v>81</v>
      </c>
      <c r="G100" s="132"/>
    </row>
    <row r="101" spans="1:7" x14ac:dyDescent="0.25">
      <c r="A101" s="61">
        <v>8</v>
      </c>
      <c r="B101" s="62"/>
      <c r="C101" s="63" t="s">
        <v>10</v>
      </c>
      <c r="D101" s="64"/>
      <c r="E101" s="65"/>
      <c r="F101" s="66" t="s">
        <v>82</v>
      </c>
      <c r="G101" s="132"/>
    </row>
    <row r="102" spans="1:7" x14ac:dyDescent="0.25">
      <c r="A102" s="61">
        <v>9</v>
      </c>
      <c r="B102" s="62"/>
      <c r="C102" s="63" t="s">
        <v>11</v>
      </c>
      <c r="D102" s="64"/>
      <c r="E102" s="65"/>
      <c r="F102" s="66" t="s">
        <v>83</v>
      </c>
      <c r="G102" s="132"/>
    </row>
    <row r="103" spans="1:7" x14ac:dyDescent="0.25">
      <c r="A103" s="61">
        <v>10</v>
      </c>
      <c r="B103" s="62"/>
      <c r="C103" s="63" t="s">
        <v>5</v>
      </c>
      <c r="D103" s="64"/>
      <c r="E103" s="65"/>
      <c r="F103" s="66" t="s">
        <v>84</v>
      </c>
      <c r="G103" s="132"/>
    </row>
    <row r="104" spans="1:7" x14ac:dyDescent="0.25">
      <c r="A104" s="61">
        <v>11</v>
      </c>
      <c r="B104" s="62"/>
      <c r="C104" s="63" t="s">
        <v>12</v>
      </c>
      <c r="D104" s="64"/>
      <c r="E104" s="65"/>
      <c r="F104" s="66" t="s">
        <v>85</v>
      </c>
      <c r="G104" s="132"/>
    </row>
    <row r="105" spans="1:7" x14ac:dyDescent="0.25">
      <c r="A105" s="61">
        <v>12</v>
      </c>
      <c r="B105" s="62"/>
      <c r="C105" s="63" t="s">
        <v>13</v>
      </c>
      <c r="D105" s="64"/>
      <c r="E105" s="65"/>
      <c r="F105" s="66" t="s">
        <v>86</v>
      </c>
      <c r="G105" s="132"/>
    </row>
    <row r="106" spans="1:7" x14ac:dyDescent="0.25">
      <c r="A106" s="61">
        <v>13</v>
      </c>
      <c r="B106" s="62"/>
      <c r="C106" s="63" t="s">
        <v>14</v>
      </c>
      <c r="D106" s="64"/>
      <c r="E106" s="65"/>
      <c r="F106" s="66" t="s">
        <v>87</v>
      </c>
      <c r="G106" s="132"/>
    </row>
    <row r="107" spans="1:7" x14ac:dyDescent="0.25">
      <c r="A107" s="61">
        <v>14</v>
      </c>
      <c r="B107" s="62"/>
      <c r="C107" s="63" t="s">
        <v>15</v>
      </c>
      <c r="D107" s="64"/>
      <c r="E107" s="65"/>
      <c r="F107" s="66" t="s">
        <v>88</v>
      </c>
      <c r="G107" s="132"/>
    </row>
    <row r="108" spans="1:7" x14ac:dyDescent="0.25">
      <c r="A108" s="61">
        <v>15</v>
      </c>
      <c r="B108" s="62"/>
      <c r="C108" s="63" t="s">
        <v>16</v>
      </c>
      <c r="D108" s="64"/>
      <c r="E108" s="65"/>
      <c r="F108" s="66" t="s">
        <v>89</v>
      </c>
      <c r="G108" s="132"/>
    </row>
    <row r="109" spans="1:7" x14ac:dyDescent="0.25">
      <c r="A109" s="61">
        <v>16</v>
      </c>
      <c r="B109" s="62"/>
      <c r="C109" s="63" t="s">
        <v>17</v>
      </c>
      <c r="D109" s="64"/>
      <c r="E109" s="65"/>
      <c r="F109" s="66" t="s">
        <v>90</v>
      </c>
      <c r="G109" s="132"/>
    </row>
    <row r="110" spans="1:7" x14ac:dyDescent="0.25">
      <c r="A110" s="61">
        <v>17</v>
      </c>
      <c r="B110" s="62"/>
      <c r="C110" s="63" t="s">
        <v>18</v>
      </c>
      <c r="D110" s="64"/>
      <c r="E110" s="65"/>
      <c r="F110" s="66" t="s">
        <v>91</v>
      </c>
      <c r="G110" s="132"/>
    </row>
    <row r="111" spans="1:7" x14ac:dyDescent="0.25">
      <c r="A111" s="61">
        <v>18</v>
      </c>
      <c r="B111" s="62"/>
      <c r="C111" s="63" t="s">
        <v>19</v>
      </c>
      <c r="D111" s="64"/>
      <c r="E111" s="65"/>
      <c r="F111" s="66" t="s">
        <v>92</v>
      </c>
      <c r="G111" s="132"/>
    </row>
    <row r="112" spans="1:7" x14ac:dyDescent="0.25">
      <c r="A112" s="61">
        <v>19</v>
      </c>
      <c r="B112" s="62"/>
      <c r="C112" s="63" t="s">
        <v>20</v>
      </c>
      <c r="D112" s="64"/>
      <c r="E112" s="65"/>
      <c r="F112" s="66" t="s">
        <v>93</v>
      </c>
      <c r="G112" s="132"/>
    </row>
    <row r="113" spans="1:7" x14ac:dyDescent="0.25">
      <c r="A113" s="61">
        <v>20</v>
      </c>
      <c r="B113" s="62"/>
      <c r="C113" s="63" t="s">
        <v>21</v>
      </c>
      <c r="D113" s="64"/>
      <c r="E113" s="65"/>
      <c r="F113" s="66" t="s">
        <v>94</v>
      </c>
      <c r="G113" s="132"/>
    </row>
    <row r="114" spans="1:7" x14ac:dyDescent="0.25">
      <c r="A114" s="61">
        <v>21</v>
      </c>
      <c r="B114" s="62"/>
      <c r="C114" s="63" t="s">
        <v>22</v>
      </c>
      <c r="D114" s="64"/>
      <c r="E114" s="65"/>
      <c r="F114" s="66" t="s">
        <v>95</v>
      </c>
      <c r="G114" s="132"/>
    </row>
    <row r="115" spans="1:7" x14ac:dyDescent="0.25">
      <c r="A115" s="61">
        <v>22</v>
      </c>
      <c r="B115" s="62"/>
      <c r="C115" s="63" t="s">
        <v>23</v>
      </c>
      <c r="D115" s="64"/>
      <c r="E115" s="65"/>
      <c r="F115" s="66" t="s">
        <v>96</v>
      </c>
      <c r="G115" s="132"/>
    </row>
    <row r="116" spans="1:7" x14ac:dyDescent="0.25">
      <c r="A116" s="61">
        <v>23</v>
      </c>
      <c r="B116" s="62"/>
      <c r="C116" s="63" t="s">
        <v>24</v>
      </c>
      <c r="D116" s="64"/>
      <c r="E116" s="65"/>
      <c r="F116" s="66" t="s">
        <v>97</v>
      </c>
      <c r="G116" s="132"/>
    </row>
    <row r="117" spans="1:7" x14ac:dyDescent="0.25">
      <c r="A117" s="61">
        <v>24</v>
      </c>
      <c r="B117" s="62"/>
      <c r="C117" s="63" t="s">
        <v>25</v>
      </c>
      <c r="D117" s="64"/>
      <c r="E117" s="65"/>
      <c r="F117" s="66" t="s">
        <v>98</v>
      </c>
      <c r="G117" s="132"/>
    </row>
    <row r="118" spans="1:7" x14ac:dyDescent="0.25">
      <c r="A118" s="61">
        <v>25</v>
      </c>
      <c r="B118" s="62"/>
      <c r="C118" s="63" t="s">
        <v>26</v>
      </c>
      <c r="D118" s="64"/>
      <c r="E118" s="65"/>
      <c r="F118" s="66" t="s">
        <v>99</v>
      </c>
      <c r="G118" s="132"/>
    </row>
    <row r="119" spans="1:7" ht="15.75" thickBot="1" x14ac:dyDescent="0.3">
      <c r="A119" s="61">
        <v>26</v>
      </c>
      <c r="B119" s="62"/>
      <c r="C119" s="63" t="s">
        <v>27</v>
      </c>
      <c r="D119" s="67"/>
      <c r="E119" s="68"/>
      <c r="F119" s="69" t="s">
        <v>100</v>
      </c>
      <c r="G119" s="133"/>
    </row>
    <row r="120" spans="1:7" ht="15.75" thickBot="1" x14ac:dyDescent="0.3">
      <c r="A120" s="70"/>
      <c r="B120" s="71"/>
      <c r="C120" s="71"/>
      <c r="D120" s="104" t="s">
        <v>102</v>
      </c>
      <c r="E120" s="105"/>
      <c r="F120" s="106"/>
      <c r="G120" s="107">
        <f>SUM(G94:G119)</f>
        <v>0</v>
      </c>
    </row>
    <row r="121" spans="1:7" ht="15.75" thickBot="1" x14ac:dyDescent="0.3">
      <c r="A121" s="74">
        <v>27</v>
      </c>
      <c r="B121" s="75"/>
      <c r="C121" s="76" t="s">
        <v>35</v>
      </c>
      <c r="D121" s="77"/>
      <c r="E121" s="78"/>
      <c r="F121" s="79" t="s">
        <v>101</v>
      </c>
      <c r="G121" s="134"/>
    </row>
    <row r="122" spans="1:7" ht="15.75" thickBot="1" x14ac:dyDescent="0.3">
      <c r="D122" s="104" t="s">
        <v>31</v>
      </c>
      <c r="E122" s="105"/>
      <c r="F122" s="106"/>
      <c r="G122" s="107">
        <f>G120+G121</f>
        <v>0</v>
      </c>
    </row>
    <row r="123" spans="1:7" ht="15.75" thickBot="1" x14ac:dyDescent="0.3">
      <c r="D123" s="113"/>
      <c r="E123" s="113"/>
      <c r="F123" s="113"/>
      <c r="G123" s="114"/>
    </row>
    <row r="124" spans="1:7" ht="15.75" thickBot="1" x14ac:dyDescent="0.3">
      <c r="C124" s="2" t="s">
        <v>114</v>
      </c>
      <c r="D124" s="3"/>
      <c r="E124" s="113"/>
      <c r="F124" s="113"/>
      <c r="G124" s="114"/>
    </row>
    <row r="125" spans="1:7" ht="15.75" thickBot="1" x14ac:dyDescent="0.3"/>
    <row r="126" spans="1:7" ht="32.25" customHeight="1" thickBot="1" x14ac:dyDescent="0.3">
      <c r="C126" s="84" t="s">
        <v>115</v>
      </c>
      <c r="D126" s="115">
        <f>SUM(G90,G122)</f>
        <v>0</v>
      </c>
      <c r="E126" s="116"/>
      <c r="F126" s="117"/>
      <c r="G126" s="33"/>
    </row>
    <row r="127" spans="1:7" ht="15.75" thickBot="1" x14ac:dyDescent="0.3">
      <c r="C127" s="88" t="s">
        <v>116</v>
      </c>
      <c r="D127" s="125"/>
      <c r="E127" s="126"/>
      <c r="F127" s="127"/>
      <c r="G127" s="33"/>
    </row>
    <row r="128" spans="1:7" x14ac:dyDescent="0.25">
      <c r="D128" s="33"/>
      <c r="F128" s="33"/>
    </row>
    <row r="129" spans="2:6" x14ac:dyDescent="0.25">
      <c r="B129" s="4" t="s">
        <v>110</v>
      </c>
      <c r="C129" s="4"/>
      <c r="D129" s="4"/>
      <c r="E129" s="4"/>
      <c r="F129" s="4"/>
    </row>
    <row r="130" spans="2:6" x14ac:dyDescent="0.25">
      <c r="B130" s="1" t="s">
        <v>117</v>
      </c>
      <c r="C130" s="1"/>
      <c r="D130" s="1"/>
      <c r="E130" s="1"/>
      <c r="F130" s="1"/>
    </row>
  </sheetData>
  <sheetProtection algorithmName="SHA-512" hashValue="niLiRhYAELe05BouqaWqfFgePbzsMccmTwSnSgUwaIXxbT9pQimIn8B0snI18RZIJ54dgYYuvbE0++Ff4o2cRg==" saltValue="//cZUJ2iandGt061JEb7uA==" spinCount="100000" sheet="1" objects="1" scenarios="1" selectLockedCells="1"/>
  <protectedRanges>
    <protectedRange sqref="C5:F5 F61:F62 G29:G54 E28:F54 C70:F70 F126:F127 G94:G119 C28:C54 C56 E56:G56 C93:F119 C121 E121:G121" name="Oblast1_2"/>
    <protectedRange sqref="C6:F24 C71:F89" name="Oblast1_1_1"/>
  </protectedRanges>
  <mergeCells count="200">
    <mergeCell ref="A43:B43"/>
    <mergeCell ref="A44:B44"/>
    <mergeCell ref="A50:B50"/>
    <mergeCell ref="A51:B51"/>
    <mergeCell ref="A52:B52"/>
    <mergeCell ref="A45:B45"/>
    <mergeCell ref="A46:B46"/>
    <mergeCell ref="A47:B47"/>
    <mergeCell ref="A48:B48"/>
    <mergeCell ref="A49:B49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22:B22"/>
    <mergeCell ref="A23:B23"/>
    <mergeCell ref="A10:B10"/>
    <mergeCell ref="A11:B11"/>
    <mergeCell ref="A17:B17"/>
    <mergeCell ref="A18:B18"/>
    <mergeCell ref="A19:B19"/>
    <mergeCell ref="A16:B16"/>
    <mergeCell ref="A12:B12"/>
    <mergeCell ref="A13:B13"/>
    <mergeCell ref="A14:B14"/>
    <mergeCell ref="A15:B15"/>
    <mergeCell ref="A8:B8"/>
    <mergeCell ref="A9:B9"/>
    <mergeCell ref="A1:G1"/>
    <mergeCell ref="A6:B6"/>
    <mergeCell ref="A7:B7"/>
    <mergeCell ref="A3:C3"/>
    <mergeCell ref="A4:B4"/>
    <mergeCell ref="A20:B20"/>
    <mergeCell ref="A21:B21"/>
    <mergeCell ref="C29:E29"/>
    <mergeCell ref="C30:E30"/>
    <mergeCell ref="C31:E31"/>
    <mergeCell ref="C32:E32"/>
    <mergeCell ref="C33:E33"/>
    <mergeCell ref="A24:B24"/>
    <mergeCell ref="D25:F25"/>
    <mergeCell ref="A27:B27"/>
    <mergeCell ref="C27:E27"/>
    <mergeCell ref="C28:E28"/>
    <mergeCell ref="A28:B28"/>
    <mergeCell ref="A29:B29"/>
    <mergeCell ref="A30:B30"/>
    <mergeCell ref="A31:B31"/>
    <mergeCell ref="A32:B32"/>
    <mergeCell ref="A33:B33"/>
    <mergeCell ref="C39:E39"/>
    <mergeCell ref="C40:E40"/>
    <mergeCell ref="C41:E41"/>
    <mergeCell ref="C42:E42"/>
    <mergeCell ref="C43:E43"/>
    <mergeCell ref="C34:E34"/>
    <mergeCell ref="C35:E35"/>
    <mergeCell ref="C36:E36"/>
    <mergeCell ref="C37:E37"/>
    <mergeCell ref="C38:E38"/>
    <mergeCell ref="C54:E54"/>
    <mergeCell ref="A55:C55"/>
    <mergeCell ref="D55:F55"/>
    <mergeCell ref="A56:B56"/>
    <mergeCell ref="C56:E56"/>
    <mergeCell ref="C44:E44"/>
    <mergeCell ref="C45:E45"/>
    <mergeCell ref="C46:E46"/>
    <mergeCell ref="C47:E47"/>
    <mergeCell ref="C48:E48"/>
    <mergeCell ref="A53:B53"/>
    <mergeCell ref="C49:E49"/>
    <mergeCell ref="C50:E50"/>
    <mergeCell ref="C51:E51"/>
    <mergeCell ref="C52:E52"/>
    <mergeCell ref="C53:E53"/>
    <mergeCell ref="A54:B54"/>
    <mergeCell ref="D64:F64"/>
    <mergeCell ref="B66:F66"/>
    <mergeCell ref="A68:C68"/>
    <mergeCell ref="A69:B69"/>
    <mergeCell ref="C69:D69"/>
    <mergeCell ref="D57:F57"/>
    <mergeCell ref="C59:D59"/>
    <mergeCell ref="D61:F61"/>
    <mergeCell ref="D62:F62"/>
    <mergeCell ref="D63:F63"/>
    <mergeCell ref="A73:B73"/>
    <mergeCell ref="C73:D73"/>
    <mergeCell ref="A74:B74"/>
    <mergeCell ref="C74:D74"/>
    <mergeCell ref="A75:B75"/>
    <mergeCell ref="C75:D75"/>
    <mergeCell ref="A70:B70"/>
    <mergeCell ref="C70:D70"/>
    <mergeCell ref="A71:B71"/>
    <mergeCell ref="C71:D71"/>
    <mergeCell ref="A72:B72"/>
    <mergeCell ref="C72:D72"/>
    <mergeCell ref="A79:B79"/>
    <mergeCell ref="C79:D79"/>
    <mergeCell ref="A80:B80"/>
    <mergeCell ref="C80:D80"/>
    <mergeCell ref="A81:B81"/>
    <mergeCell ref="C81:D81"/>
    <mergeCell ref="A76:B76"/>
    <mergeCell ref="C76:D76"/>
    <mergeCell ref="A77:B77"/>
    <mergeCell ref="C77:D77"/>
    <mergeCell ref="A78:B78"/>
    <mergeCell ref="C78:D78"/>
    <mergeCell ref="A85:B85"/>
    <mergeCell ref="C85:D85"/>
    <mergeCell ref="A86:B86"/>
    <mergeCell ref="C86:D86"/>
    <mergeCell ref="A87:B87"/>
    <mergeCell ref="C87:D87"/>
    <mergeCell ref="A82:B82"/>
    <mergeCell ref="C82:D82"/>
    <mergeCell ref="A83:B83"/>
    <mergeCell ref="C83:D83"/>
    <mergeCell ref="A84:B84"/>
    <mergeCell ref="C84:D84"/>
    <mergeCell ref="A92:B92"/>
    <mergeCell ref="C92:E92"/>
    <mergeCell ref="A93:B93"/>
    <mergeCell ref="C93:E93"/>
    <mergeCell ref="A94:B94"/>
    <mergeCell ref="C94:E94"/>
    <mergeCell ref="A88:B88"/>
    <mergeCell ref="C88:D88"/>
    <mergeCell ref="A89:B89"/>
    <mergeCell ref="C89:D89"/>
    <mergeCell ref="D90:F90"/>
    <mergeCell ref="A98:B98"/>
    <mergeCell ref="C98:E98"/>
    <mergeCell ref="A99:B99"/>
    <mergeCell ref="C99:E99"/>
    <mergeCell ref="A100:B100"/>
    <mergeCell ref="C100:E100"/>
    <mergeCell ref="A95:B95"/>
    <mergeCell ref="C95:E95"/>
    <mergeCell ref="A96:B96"/>
    <mergeCell ref="C96:E96"/>
    <mergeCell ref="A97:B97"/>
    <mergeCell ref="C97:E97"/>
    <mergeCell ref="A104:B104"/>
    <mergeCell ref="C104:E104"/>
    <mergeCell ref="A105:B105"/>
    <mergeCell ref="C105:E105"/>
    <mergeCell ref="A106:B106"/>
    <mergeCell ref="C106:E106"/>
    <mergeCell ref="A101:B101"/>
    <mergeCell ref="C101:E101"/>
    <mergeCell ref="A102:B102"/>
    <mergeCell ref="C102:E102"/>
    <mergeCell ref="A103:B103"/>
    <mergeCell ref="C103:E103"/>
    <mergeCell ref="A110:B110"/>
    <mergeCell ref="C110:E110"/>
    <mergeCell ref="A111:B111"/>
    <mergeCell ref="C111:E111"/>
    <mergeCell ref="A112:B112"/>
    <mergeCell ref="C112:E112"/>
    <mergeCell ref="A107:B107"/>
    <mergeCell ref="C107:E107"/>
    <mergeCell ref="A108:B108"/>
    <mergeCell ref="C108:E108"/>
    <mergeCell ref="A109:B109"/>
    <mergeCell ref="C109:E109"/>
    <mergeCell ref="A116:B116"/>
    <mergeCell ref="C116:E116"/>
    <mergeCell ref="A117:B117"/>
    <mergeCell ref="C117:E117"/>
    <mergeCell ref="A118:B118"/>
    <mergeCell ref="C118:E118"/>
    <mergeCell ref="A113:B113"/>
    <mergeCell ref="C113:E113"/>
    <mergeCell ref="A114:B114"/>
    <mergeCell ref="C114:E114"/>
    <mergeCell ref="A115:B115"/>
    <mergeCell ref="C115:E115"/>
    <mergeCell ref="B130:F130"/>
    <mergeCell ref="D122:F122"/>
    <mergeCell ref="C124:D124"/>
    <mergeCell ref="D126:F126"/>
    <mergeCell ref="D127:F127"/>
    <mergeCell ref="B129:F129"/>
    <mergeCell ref="A119:B119"/>
    <mergeCell ref="C119:E119"/>
    <mergeCell ref="A120:C120"/>
    <mergeCell ref="D120:F120"/>
    <mergeCell ref="A121:B121"/>
    <mergeCell ref="C121:E121"/>
  </mergeCells>
  <phoneticPr fontId="1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4" fitToHeight="2" orientation="portrait" r:id="rId1"/>
  <headerFooter alignWithMargins="0"/>
  <rowBreaks count="1" manualBreakCount="1">
    <brk id="6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DD98F0B83B1F04E9C04EDE9889D31B2" ma:contentTypeVersion="" ma:contentTypeDescription="Vytvoří nový dokument" ma:contentTypeScope="" ma:versionID="00d9d4ebd7672f8e725a59f915a7671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B63F4E-F1C4-439B-8C3D-495EC6C39B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AD5B59-B918-4C01-A4D1-C6B87A275A90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E1D220E0-545C-42DA-8B12-462E744A0532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5CD5B9F5-F60C-46EF-8C25-0087F8C639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Upgrade Dalet - příloha č.4</vt:lpstr>
    </vt:vector>
  </TitlesOfParts>
  <Company>Český rozhlas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Upgrade Dalet</dc:subject>
  <dc:creator>Martin Kratky</dc:creator>
  <cp:keywords>Dalet</cp:keywords>
  <cp:lastModifiedBy>Uživatel</cp:lastModifiedBy>
  <cp:lastPrinted>2019-09-05T09:13:02Z</cp:lastPrinted>
  <dcterms:created xsi:type="dcterms:W3CDTF">2012-04-20T11:44:52Z</dcterms:created>
  <dcterms:modified xsi:type="dcterms:W3CDTF">2019-10-17T11:40:01Z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0x0101007DD98F0B83B1F04E9C04EDE9889D31B2</vt:lpwstr>
  </property>
</Properties>
</file>