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840"/>
  </bookViews>
  <sheets>
    <sheet name="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8" i="4" l="1"/>
  <c r="H55" i="4" l="1"/>
  <c r="F49" i="4" l="1"/>
  <c r="F35" i="4"/>
  <c r="F29" i="4"/>
  <c r="F23" i="4"/>
  <c r="F10" i="4"/>
  <c r="H14" i="4" l="1"/>
  <c r="H15" i="4"/>
  <c r="H12" i="4"/>
  <c r="F16" i="4" l="1"/>
  <c r="H13" i="4"/>
  <c r="H56" i="4"/>
  <c r="H54" i="4"/>
  <c r="H53" i="4"/>
  <c r="H52" i="4"/>
  <c r="H51" i="4"/>
  <c r="H48" i="4"/>
  <c r="H42" i="4"/>
  <c r="H47" i="4"/>
  <c r="H41" i="4"/>
  <c r="H46" i="4"/>
  <c r="H40" i="4"/>
  <c r="H45" i="4"/>
  <c r="H39" i="4"/>
  <c r="H44" i="4"/>
  <c r="H38" i="4"/>
  <c r="H43" i="4"/>
  <c r="H37" i="4"/>
  <c r="H34" i="4"/>
  <c r="H33" i="4"/>
  <c r="H32" i="4"/>
  <c r="H31" i="4"/>
  <c r="H28" i="4"/>
  <c r="H27" i="4"/>
  <c r="H26" i="4"/>
  <c r="H25" i="4"/>
  <c r="H22" i="4"/>
  <c r="H21" i="4"/>
  <c r="H20" i="4"/>
  <c r="H19" i="4"/>
  <c r="H18" i="4"/>
  <c r="H9" i="4"/>
  <c r="H8" i="4"/>
  <c r="H7" i="4"/>
  <c r="H6" i="4"/>
  <c r="H60" i="4" l="1"/>
  <c r="H61" i="4" s="1"/>
</calcChain>
</file>

<file path=xl/sharedStrings.xml><?xml version="1.0" encoding="utf-8"?>
<sst xmlns="http://schemas.openxmlformats.org/spreadsheetml/2006/main" count="151" uniqueCount="87">
  <si>
    <t>Příloha č.4 - Tabulka pro výpočet nabídkové ceny</t>
  </si>
  <si>
    <t>typ položky</t>
  </si>
  <si>
    <t>Název</t>
  </si>
  <si>
    <t>Produktový název</t>
  </si>
  <si>
    <t>Objednací kód</t>
  </si>
  <si>
    <t>Jednotkové množství JM</t>
  </si>
  <si>
    <t>Cena za JM bez DPH</t>
  </si>
  <si>
    <t>Předpokládané pořizované množství za dobu platnosti</t>
  </si>
  <si>
    <t>Cena celkem bez DPH</t>
  </si>
  <si>
    <t>Konfigurace typ 1</t>
  </si>
  <si>
    <t>Konfigurace typ 1 - hardware a software</t>
  </si>
  <si>
    <t>Servisní podpora v požadovaném rozsahu</t>
  </si>
  <si>
    <t>Konfigurace typ 1 - podpora</t>
  </si>
  <si>
    <t>Služby</t>
  </si>
  <si>
    <t>Základní instalace HW, montáž do racku, zahoření, předání zadavateli ve stavu umožňujícím zahájení instalace OS nebo Virtualizační vrstvy</t>
  </si>
  <si>
    <t>Doplňkové rozšíření podpory</t>
  </si>
  <si>
    <t>Konfigurace typ 1 - rozšíření podpory požadované zadavatelem v rámci parametrů zakázky o další rok nad rámec poptávané záruky uvedené v technické specifikaci</t>
  </si>
  <si>
    <t>Suma:</t>
  </si>
  <si>
    <t>Konfigurace typ 2</t>
  </si>
  <si>
    <t>Konfigurace typ 2 - hardware a software</t>
  </si>
  <si>
    <t>Konfigurace typ 2 - podpora</t>
  </si>
  <si>
    <t>Konfigurace typ 2 - rozšíření podpory požadované zadavatelem v rámci parametrů zakázky o další rok nad rámec poptávané záruky uvedené v technické specifikaci</t>
  </si>
  <si>
    <t>Konfigurace typ 3 - komponenty</t>
  </si>
  <si>
    <t>Hardware</t>
  </si>
  <si>
    <t>Konfigurace typ 3 - komponenty ( včetně servisní podpory v délce 3 roky v pokrytí 12 (hodin) x 5 (dní) s opravou následující pracovní den )</t>
  </si>
  <si>
    <t>32GB (2x16GB) Memory DIMMs, 1066 MHz, 4Gb DDR3 DRAM</t>
  </si>
  <si>
    <t>EM4C</t>
  </si>
  <si>
    <t>Konfigurace typ 3 - komponenty ( včetně servisní podpory v délce 3 roky v pokrytí 12 (hodin) x 5 (dní) s opravou následující pracovní den )</t>
  </si>
  <si>
    <t>64GB (2x32GB) Memory DIMMs, 1066 MHz, 4Gb DDR3 DRAM)</t>
  </si>
  <si>
    <t xml:space="preserve">EM4D </t>
  </si>
  <si>
    <t> PCIe Riser Card (Gen2)</t>
  </si>
  <si>
    <t>PCIe3 4-port (10Gb FCoE &amp; 1GbE) SFP+Copper&amp;RJ45         </t>
  </si>
  <si>
    <t>EN0K</t>
  </si>
  <si>
    <t>PCIe2 8Gb 4-port Fibre Channel Adapter</t>
  </si>
  <si>
    <t>EN0S</t>
  </si>
  <si>
    <r>
      <t>Propojovací prvky</t>
    </r>
    <r>
      <rPr>
        <sz val="11"/>
        <color theme="1"/>
        <rFont val="Calibri"/>
        <family val="2"/>
        <charset val="238"/>
        <scheme val="minor"/>
      </rPr>
      <t> </t>
    </r>
  </si>
  <si>
    <t>Propojovací prvky - hardware a software</t>
  </si>
  <si>
    <t>Propojovací prvky - podpora</t>
  </si>
  <si>
    <t>Základní instalace HW, montáž do racku, zahoření, předání zadavateli ve stavu umožňujícím zahájení konfigurace síťové vrstvy</t>
  </si>
  <si>
    <t>Propojovací prvky - rozšíření podpory požadované zadavatelem v rámci parametrů zakázky o další rok nad rámec poptávané záruky uvedené v technické specifikaci</t>
  </si>
  <si>
    <r>
      <t>Datové úložiště</t>
    </r>
    <r>
      <rPr>
        <sz val="11"/>
        <color theme="1"/>
        <rFont val="Calibri"/>
        <family val="2"/>
        <charset val="238"/>
        <scheme val="minor"/>
      </rPr>
      <t> </t>
    </r>
  </si>
  <si>
    <t>Datové úložiště - hardware a software</t>
  </si>
  <si>
    <t>Datové úložiště - podpora</t>
  </si>
  <si>
    <t>Základní instalace HW, montáž do racku, zahoření, předání zadavateli ve stavu umožňujícím zahájení konfigurací datové vrstvy úložiště</t>
  </si>
  <si>
    <t>Datové úložiště - rozšíření podpory požadované zadavatelem v rámci parametrů zakázky o další rok nad rámec poptávané záruky uvedené v technické specifikaci</t>
  </si>
  <si>
    <t>Virtualizační a zálohovací software</t>
  </si>
  <si>
    <t>Software</t>
  </si>
  <si>
    <t>VMware vCenter Server 6 Standard for vSphere 6 (Per Instance)</t>
  </si>
  <si>
    <t>VCS6-STD-C</t>
  </si>
  <si>
    <t>Basic Support/Subscription VMware vCenter Server 6 Standard for vSphere 6 (Per Instance) for 1 year</t>
  </si>
  <si>
    <t>VCS6-STD-G-SSS-A</t>
  </si>
  <si>
    <t>VMware vSphere 6 Standard for 1 processor</t>
  </si>
  <si>
    <t>VS6-STD-C</t>
  </si>
  <si>
    <t>Basic Support/Subscription VMware vSphere 6 Standard for 1 processor for 1 year</t>
  </si>
  <si>
    <t>VS6-STD-G-SSS-C</t>
  </si>
  <si>
    <t>VMware Workstation 15 Pro for Linux and Windows, ESD</t>
  </si>
  <si>
    <t>WS15-PRO-C</t>
  </si>
  <si>
    <t>Basic Support Coverage VMware Workstation for Linux and Windows, ESD</t>
  </si>
  <si>
    <t xml:space="preserve">WS-G-SSS-C	</t>
  </si>
  <si>
    <t>VMware Horizon 7 Advanced : 10 Pack (CCU)</t>
  </si>
  <si>
    <t>HZ7-ADC-10-C</t>
  </si>
  <si>
    <t>Basic Support/Subscription for VMware Horizon 7 Advanced : 10 Pack (CCU) for 1 year</t>
  </si>
  <si>
    <t>HZ7-ADC-10-G-SSS-C</t>
  </si>
  <si>
    <t>Veeam Availability Suite Standard (includes Veeam Backup &amp; Replication Standard + Veeam ONE) - per socket</t>
  </si>
  <si>
    <t>V-VASSTD-VS-P0000-00</t>
  </si>
  <si>
    <t xml:space="preserve">1 additional year of Basic maintenance prepaid for Veeam Availability Suite Standard  </t>
  </si>
  <si>
    <t>V-VASSTD-VS-P01YP-00</t>
  </si>
  <si>
    <t>Veeam Backup &amp; Replication Standard  - per socket</t>
  </si>
  <si>
    <t>V-VBRSTD-VS-P0000-00</t>
  </si>
  <si>
    <t xml:space="preserve">1 additional year of Basic maintenance prepaid for Veeam Backup &amp; Replication Standard  </t>
  </si>
  <si>
    <t>V-VBRSTD-VS-P01YP-00</t>
  </si>
  <si>
    <t>Instalační a konfigurační práce</t>
  </si>
  <si>
    <t>Člověkoden instalační a konfigurační práce certifikovaného serverového specialisty pro nabízený HW v rámci tohoto výběrového řízení</t>
  </si>
  <si>
    <t>-</t>
  </si>
  <si>
    <t>Člověkoden instalační a konfigurační práce certifikovaného storage specialisty pro nabízený HW v rámci tohoto výběrového řízení</t>
  </si>
  <si>
    <t>Člověkoden instalační a konfigurační práce certifikovaného AIX specialisty pro nabízený HW v rámci tohoto výběrového řízení</t>
  </si>
  <si>
    <t>Člověkoden instalační a konfigurační práce certifikovaného VMware specialisty pro nabízený SW v rámci tohoto výběrového řízení</t>
  </si>
  <si>
    <t>Člověkoden instalační a konfigurační práce certifikovaného Veeam specialisty pro nabízený SW v rámci tohoto výběrového řízení</t>
  </si>
  <si>
    <t>Člověkoden instalační a konfigurační práce certifikovaného Microsoft specialisty pro nabízený HW v rámci tohoto výběrového řízení</t>
  </si>
  <si>
    <t>Celková cena bez DPH</t>
  </si>
  <si>
    <t>Sazba DPH (%)</t>
  </si>
  <si>
    <t>Celková výše DPH</t>
  </si>
  <si>
    <t>Celková cena s DPH</t>
  </si>
  <si>
    <t>Vysvětlivky:</t>
  </si>
  <si>
    <t>Uchazeč vyplní pouze žlutě označené položky.</t>
  </si>
  <si>
    <t>Virtualizační a zálohovací software - rozšíření podpory požadované zadavatelem v rámci parametrů zakázky o další rok nad rámec poptávané záruky uvedené v technické specifikaci</t>
  </si>
  <si>
    <t>Hardware včetně software, nutného pro zajištění zadavatelem požadovaných funkcí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</si>
</sst>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ont="1"/>
    <xf numFmtId="0" fontId="0" fillId="2" borderId="1" xfId="0" applyFont="1" applyFill="1" applyBorder="1"/>
    <xf numFmtId="0" fontId="0" fillId="4" borderId="1" xfId="0" applyFont="1" applyFill="1" applyBorder="1"/>
    <xf numFmtId="0" fontId="0" fillId="5" borderId="1" xfId="0" applyFont="1" applyFill="1" applyBorder="1" applyAlignment="1">
      <alignment horizontal="center" wrapText="1"/>
    </xf>
    <xf numFmtId="0" fontId="0" fillId="5" borderId="1" xfId="0" applyFont="1" applyFill="1" applyBorder="1"/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0" borderId="9" xfId="0" applyFont="1" applyBorder="1" applyAlignment="1"/>
    <xf numFmtId="164" fontId="2" fillId="0" borderId="10" xfId="0" applyNumberFormat="1" applyFont="1" applyBorder="1"/>
    <xf numFmtId="0" fontId="0" fillId="0" borderId="4" xfId="0" applyFont="1" applyBorder="1" applyAlignment="1"/>
    <xf numFmtId="0" fontId="0" fillId="0" borderId="1" xfId="0" applyFont="1" applyBorder="1" applyAlignment="1"/>
    <xf numFmtId="164" fontId="4" fillId="0" borderId="5" xfId="0" applyNumberFormat="1" applyFont="1" applyBorder="1"/>
    <xf numFmtId="0" fontId="0" fillId="0" borderId="11" xfId="0" applyFont="1" applyBorder="1" applyAlignment="1"/>
    <xf numFmtId="0" fontId="0" fillId="0" borderId="6" xfId="0" applyFont="1" applyBorder="1" applyAlignment="1"/>
    <xf numFmtId="164" fontId="3" fillId="0" borderId="7" xfId="0" applyNumberFormat="1" applyFont="1" applyFill="1" applyBorder="1"/>
    <xf numFmtId="0" fontId="3" fillId="0" borderId="0" xfId="0" applyFont="1" applyFill="1" applyBorder="1" applyProtection="1"/>
    <xf numFmtId="0" fontId="0" fillId="0" borderId="0" xfId="0" applyFont="1" applyProtection="1"/>
    <xf numFmtId="0" fontId="4" fillId="2" borderId="0" xfId="0" applyFont="1" applyFill="1" applyBorder="1" applyProtection="1"/>
    <xf numFmtId="164" fontId="0" fillId="5" borderId="5" xfId="0" applyNumberFormat="1" applyFont="1" applyFill="1" applyBorder="1" applyAlignment="1">
      <alignment horizontal="center"/>
    </xf>
    <xf numFmtId="9" fontId="3" fillId="2" borderId="5" xfId="1" applyNumberFormat="1" applyFont="1" applyFill="1" applyBorder="1"/>
    <xf numFmtId="4" fontId="0" fillId="0" borderId="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64" fontId="0" fillId="0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164" fontId="0" fillId="4" borderId="5" xfId="0" applyNumberFormat="1" applyFont="1" applyFill="1" applyBorder="1" applyAlignment="1">
      <alignment vertical="center"/>
    </xf>
    <xf numFmtId="0" fontId="0" fillId="0" borderId="6" xfId="0" applyFont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horizontal="left" wrapText="1"/>
    </xf>
    <xf numFmtId="164" fontId="0" fillId="4" borderId="1" xfId="0" applyNumberFormat="1" applyFont="1" applyFill="1" applyBorder="1" applyAlignment="1">
      <alignment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164" fontId="0" fillId="2" borderId="3" xfId="0" applyNumberFormat="1" applyFill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4" fontId="0" fillId="4" borderId="4" xfId="0" applyNumberFormat="1" applyFont="1" applyFill="1" applyBorder="1" applyAlignment="1">
      <alignment horizontal="center" wrapText="1"/>
    </xf>
    <xf numFmtId="4" fontId="0" fillId="0" borderId="4" xfId="0" applyNumberFormat="1" applyFont="1" applyBorder="1" applyAlignment="1">
      <alignment horizontal="center" wrapText="1"/>
    </xf>
    <xf numFmtId="0" fontId="2" fillId="4" borderId="1" xfId="0" applyFont="1" applyFill="1" applyBorder="1" applyAlignment="1">
      <alignment horizontal="right" vertical="center"/>
    </xf>
    <xf numFmtId="4" fontId="0" fillId="0" borderId="12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wrapText="1"/>
    </xf>
    <xf numFmtId="0" fontId="0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164" fontId="0" fillId="2" borderId="13" xfId="0" applyNumberFormat="1" applyFont="1" applyFill="1" applyBorder="1" applyAlignment="1">
      <alignment vertical="center"/>
    </xf>
    <xf numFmtId="164" fontId="0" fillId="0" borderId="14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4"/>
  <sheetViews>
    <sheetView tabSelected="1" workbookViewId="0">
      <selection activeCell="C6" sqref="C6"/>
    </sheetView>
  </sheetViews>
  <sheetFormatPr defaultRowHeight="15" x14ac:dyDescent="0.25"/>
  <cols>
    <col min="1" max="1" width="19.140625" style="1" customWidth="1"/>
    <col min="2" max="2" width="42.140625" style="1" customWidth="1"/>
    <col min="3" max="3" width="55.140625" style="1" bestFit="1" customWidth="1"/>
    <col min="4" max="4" width="12.5703125" style="1" bestFit="1" customWidth="1"/>
    <col min="5" max="5" width="7.28515625" style="1" customWidth="1"/>
    <col min="6" max="6" width="15.7109375" style="38" customWidth="1"/>
    <col min="7" max="7" width="15.7109375" style="1" customWidth="1"/>
    <col min="8" max="8" width="20.42578125" style="1" customWidth="1"/>
    <col min="9" max="9" width="9.140625" style="1" customWidth="1"/>
    <col min="10" max="16384" width="9.140625" style="1"/>
  </cols>
  <sheetData>
    <row r="2" spans="1:8" ht="21" x14ac:dyDescent="0.35">
      <c r="B2" s="54" t="s">
        <v>0</v>
      </c>
      <c r="C2" s="54"/>
      <c r="D2" s="54"/>
      <c r="E2" s="54"/>
      <c r="F2" s="54"/>
      <c r="G2" s="53"/>
      <c r="H2" s="53"/>
    </row>
    <row r="3" spans="1:8" ht="15.75" thickBot="1" x14ac:dyDescent="0.3"/>
    <row r="4" spans="1:8" ht="60" x14ac:dyDescent="0.25">
      <c r="A4" s="34" t="s">
        <v>1</v>
      </c>
      <c r="B4" s="35" t="s">
        <v>2</v>
      </c>
      <c r="C4" s="36" t="s">
        <v>3</v>
      </c>
      <c r="D4" s="36" t="s">
        <v>4</v>
      </c>
      <c r="E4" s="36" t="s">
        <v>5</v>
      </c>
      <c r="F4" s="35" t="s">
        <v>6</v>
      </c>
      <c r="G4" s="35" t="s">
        <v>7</v>
      </c>
      <c r="H4" s="37" t="s">
        <v>8</v>
      </c>
    </row>
    <row r="5" spans="1:8" x14ac:dyDescent="0.25">
      <c r="A5" s="52"/>
      <c r="B5" s="52" t="s">
        <v>9</v>
      </c>
      <c r="C5" s="4"/>
      <c r="D5" s="4"/>
      <c r="E5" s="5"/>
      <c r="F5" s="33"/>
      <c r="G5" s="5"/>
      <c r="H5" s="20"/>
    </row>
    <row r="6" spans="1:8" ht="90" x14ac:dyDescent="0.25">
      <c r="A6" s="22" t="s">
        <v>86</v>
      </c>
      <c r="B6" s="23" t="s">
        <v>10</v>
      </c>
      <c r="C6" s="2"/>
      <c r="D6" s="2"/>
      <c r="E6" s="25">
        <v>1</v>
      </c>
      <c r="F6" s="39"/>
      <c r="G6" s="25">
        <v>8</v>
      </c>
      <c r="H6" s="26">
        <f>F6*G6</f>
        <v>0</v>
      </c>
    </row>
    <row r="7" spans="1:8" ht="45" x14ac:dyDescent="0.25">
      <c r="A7" s="22" t="s">
        <v>11</v>
      </c>
      <c r="B7" s="23" t="s">
        <v>12</v>
      </c>
      <c r="C7" s="2"/>
      <c r="D7" s="2"/>
      <c r="E7" s="25">
        <v>1</v>
      </c>
      <c r="F7" s="30"/>
      <c r="G7" s="25">
        <v>8</v>
      </c>
      <c r="H7" s="26">
        <f>F7*G7</f>
        <v>0</v>
      </c>
    </row>
    <row r="8" spans="1:8" ht="60" x14ac:dyDescent="0.25">
      <c r="A8" s="22" t="s">
        <v>13</v>
      </c>
      <c r="B8" s="23" t="s">
        <v>14</v>
      </c>
      <c r="C8" s="2"/>
      <c r="D8" s="2"/>
      <c r="E8" s="25">
        <v>1</v>
      </c>
      <c r="F8" s="30"/>
      <c r="G8" s="25">
        <v>8</v>
      </c>
      <c r="H8" s="26">
        <f>F8*G8</f>
        <v>0</v>
      </c>
    </row>
    <row r="9" spans="1:8" ht="60" x14ac:dyDescent="0.25">
      <c r="A9" s="22" t="s">
        <v>15</v>
      </c>
      <c r="B9" s="23" t="s">
        <v>16</v>
      </c>
      <c r="C9" s="2"/>
      <c r="D9" s="2"/>
      <c r="E9" s="25">
        <v>1</v>
      </c>
      <c r="F9" s="40"/>
      <c r="G9" s="25">
        <v>8</v>
      </c>
      <c r="H9" s="26">
        <f>F9*G9</f>
        <v>0</v>
      </c>
    </row>
    <row r="10" spans="1:8" x14ac:dyDescent="0.25">
      <c r="A10" s="42"/>
      <c r="B10" s="31"/>
      <c r="C10" s="3"/>
      <c r="D10" s="3"/>
      <c r="E10" s="44" t="s">
        <v>17</v>
      </c>
      <c r="F10" s="32">
        <f>SUM(F6:F9)</f>
        <v>0</v>
      </c>
      <c r="G10" s="27"/>
      <c r="H10" s="28"/>
    </row>
    <row r="11" spans="1:8" x14ac:dyDescent="0.25">
      <c r="A11" s="52"/>
      <c r="B11" s="52" t="s">
        <v>18</v>
      </c>
      <c r="C11" s="4"/>
      <c r="D11" s="4"/>
      <c r="E11" s="5"/>
      <c r="F11" s="33"/>
      <c r="G11" s="5"/>
      <c r="H11" s="20"/>
    </row>
    <row r="12" spans="1:8" ht="90" x14ac:dyDescent="0.25">
      <c r="A12" s="22" t="s">
        <v>86</v>
      </c>
      <c r="B12" s="23" t="s">
        <v>19</v>
      </c>
      <c r="C12" s="2"/>
      <c r="D12" s="2"/>
      <c r="E12" s="25">
        <v>1</v>
      </c>
      <c r="F12" s="40"/>
      <c r="G12" s="25">
        <v>14</v>
      </c>
      <c r="H12" s="26">
        <f>F12*G12</f>
        <v>0</v>
      </c>
    </row>
    <row r="13" spans="1:8" ht="45" x14ac:dyDescent="0.25">
      <c r="A13" s="22" t="s">
        <v>11</v>
      </c>
      <c r="B13" s="23" t="s">
        <v>20</v>
      </c>
      <c r="C13" s="2"/>
      <c r="D13" s="2"/>
      <c r="E13" s="25">
        <v>1</v>
      </c>
      <c r="F13" s="30"/>
      <c r="G13" s="25">
        <v>14</v>
      </c>
      <c r="H13" s="26">
        <f t="shared" ref="H13:H15" si="0">F13*G13</f>
        <v>0</v>
      </c>
    </row>
    <row r="14" spans="1:8" ht="60" x14ac:dyDescent="0.25">
      <c r="A14" s="22" t="s">
        <v>13</v>
      </c>
      <c r="B14" s="23" t="s">
        <v>14</v>
      </c>
      <c r="C14" s="2"/>
      <c r="D14" s="2"/>
      <c r="E14" s="25">
        <v>1</v>
      </c>
      <c r="F14" s="30"/>
      <c r="G14" s="25">
        <v>14</v>
      </c>
      <c r="H14" s="26">
        <f t="shared" si="0"/>
        <v>0</v>
      </c>
    </row>
    <row r="15" spans="1:8" ht="60" x14ac:dyDescent="0.25">
      <c r="A15" s="22" t="s">
        <v>15</v>
      </c>
      <c r="B15" s="23" t="s">
        <v>21</v>
      </c>
      <c r="C15" s="2"/>
      <c r="D15" s="2"/>
      <c r="E15" s="25">
        <v>1</v>
      </c>
      <c r="F15" s="40"/>
      <c r="G15" s="25">
        <v>14</v>
      </c>
      <c r="H15" s="26">
        <f t="shared" si="0"/>
        <v>0</v>
      </c>
    </row>
    <row r="16" spans="1:8" x14ac:dyDescent="0.25">
      <c r="A16" s="42"/>
      <c r="B16" s="31"/>
      <c r="C16" s="3"/>
      <c r="D16" s="3"/>
      <c r="E16" s="44" t="s">
        <v>17</v>
      </c>
      <c r="F16" s="32">
        <f>SUM(F12:F15)</f>
        <v>0</v>
      </c>
      <c r="G16" s="27"/>
      <c r="H16" s="28"/>
    </row>
    <row r="17" spans="1:8" x14ac:dyDescent="0.25">
      <c r="A17" s="52"/>
      <c r="B17" s="52" t="s">
        <v>22</v>
      </c>
      <c r="C17" s="4"/>
      <c r="D17" s="4"/>
      <c r="E17" s="5"/>
      <c r="F17" s="33"/>
      <c r="G17" s="5"/>
      <c r="H17" s="20"/>
    </row>
    <row r="18" spans="1:8" ht="60" x14ac:dyDescent="0.25">
      <c r="A18" s="43" t="s">
        <v>23</v>
      </c>
      <c r="B18" s="6" t="s">
        <v>24</v>
      </c>
      <c r="C18" s="23" t="s">
        <v>25</v>
      </c>
      <c r="D18" s="24" t="s">
        <v>26</v>
      </c>
      <c r="E18" s="25">
        <v>1</v>
      </c>
      <c r="F18" s="30"/>
      <c r="G18" s="25">
        <v>12</v>
      </c>
      <c r="H18" s="26">
        <f t="shared" ref="H18:H22" si="1">F18*G18</f>
        <v>0</v>
      </c>
    </row>
    <row r="19" spans="1:8" ht="60" x14ac:dyDescent="0.25">
      <c r="A19" s="43" t="s">
        <v>23</v>
      </c>
      <c r="B19" s="6" t="s">
        <v>27</v>
      </c>
      <c r="C19" s="23" t="s">
        <v>28</v>
      </c>
      <c r="D19" s="24" t="s">
        <v>29</v>
      </c>
      <c r="E19" s="25">
        <v>1</v>
      </c>
      <c r="F19" s="30"/>
      <c r="G19" s="25">
        <v>12</v>
      </c>
      <c r="H19" s="26">
        <f t="shared" si="1"/>
        <v>0</v>
      </c>
    </row>
    <row r="20" spans="1:8" ht="60" x14ac:dyDescent="0.25">
      <c r="A20" s="43" t="s">
        <v>23</v>
      </c>
      <c r="B20" s="6" t="s">
        <v>27</v>
      </c>
      <c r="C20" s="23" t="s">
        <v>30</v>
      </c>
      <c r="D20" s="24">
        <v>5685</v>
      </c>
      <c r="E20" s="25">
        <v>1</v>
      </c>
      <c r="F20" s="30"/>
      <c r="G20" s="25">
        <v>2</v>
      </c>
      <c r="H20" s="26">
        <f t="shared" si="1"/>
        <v>0</v>
      </c>
    </row>
    <row r="21" spans="1:8" ht="60" x14ac:dyDescent="0.25">
      <c r="A21" s="43" t="s">
        <v>23</v>
      </c>
      <c r="B21" s="6" t="s">
        <v>27</v>
      </c>
      <c r="C21" s="23" t="s">
        <v>31</v>
      </c>
      <c r="D21" s="24" t="s">
        <v>32</v>
      </c>
      <c r="E21" s="25">
        <v>1</v>
      </c>
      <c r="F21" s="30"/>
      <c r="G21" s="25">
        <v>2</v>
      </c>
      <c r="H21" s="26">
        <f t="shared" si="1"/>
        <v>0</v>
      </c>
    </row>
    <row r="22" spans="1:8" ht="60" x14ac:dyDescent="0.25">
      <c r="A22" s="43" t="s">
        <v>23</v>
      </c>
      <c r="B22" s="6" t="s">
        <v>27</v>
      </c>
      <c r="C22" s="23" t="s">
        <v>33</v>
      </c>
      <c r="D22" s="24" t="s">
        <v>34</v>
      </c>
      <c r="E22" s="25">
        <v>1</v>
      </c>
      <c r="F22" s="30"/>
      <c r="G22" s="25">
        <v>2</v>
      </c>
      <c r="H22" s="26">
        <f t="shared" si="1"/>
        <v>0</v>
      </c>
    </row>
    <row r="23" spans="1:8" x14ac:dyDescent="0.25">
      <c r="A23" s="42"/>
      <c r="B23" s="31"/>
      <c r="C23" s="3"/>
      <c r="D23" s="3"/>
      <c r="E23" s="44" t="s">
        <v>17</v>
      </c>
      <c r="F23" s="32">
        <f>SUM(F18:F22)</f>
        <v>0</v>
      </c>
      <c r="G23" s="27"/>
      <c r="H23" s="28"/>
    </row>
    <row r="24" spans="1:8" x14ac:dyDescent="0.25">
      <c r="A24" s="52"/>
      <c r="B24" s="52" t="s">
        <v>35</v>
      </c>
      <c r="C24" s="4"/>
      <c r="D24" s="4"/>
      <c r="E24" s="5"/>
      <c r="F24" s="33"/>
      <c r="G24" s="5"/>
      <c r="H24" s="20"/>
    </row>
    <row r="25" spans="1:8" ht="90" x14ac:dyDescent="0.25">
      <c r="A25" s="22" t="s">
        <v>86</v>
      </c>
      <c r="B25" s="23" t="s">
        <v>36</v>
      </c>
      <c r="C25" s="2"/>
      <c r="D25" s="2"/>
      <c r="E25" s="25">
        <v>1</v>
      </c>
      <c r="F25" s="30"/>
      <c r="G25" s="25">
        <v>8</v>
      </c>
      <c r="H25" s="26">
        <f t="shared" ref="H25:H28" si="2">F25*G25</f>
        <v>0</v>
      </c>
    </row>
    <row r="26" spans="1:8" ht="45" x14ac:dyDescent="0.25">
      <c r="A26" s="22" t="s">
        <v>11</v>
      </c>
      <c r="B26" s="23" t="s">
        <v>37</v>
      </c>
      <c r="C26" s="2"/>
      <c r="D26" s="2"/>
      <c r="E26" s="25">
        <v>1</v>
      </c>
      <c r="F26" s="30"/>
      <c r="G26" s="25">
        <v>8</v>
      </c>
      <c r="H26" s="26">
        <f t="shared" si="2"/>
        <v>0</v>
      </c>
    </row>
    <row r="27" spans="1:8" ht="60" x14ac:dyDescent="0.25">
      <c r="A27" s="22" t="s">
        <v>13</v>
      </c>
      <c r="B27" s="23" t="s">
        <v>38</v>
      </c>
      <c r="C27" s="2"/>
      <c r="D27" s="2"/>
      <c r="E27" s="25">
        <v>1</v>
      </c>
      <c r="F27" s="30"/>
      <c r="G27" s="25">
        <v>8</v>
      </c>
      <c r="H27" s="26">
        <f t="shared" si="2"/>
        <v>0</v>
      </c>
    </row>
    <row r="28" spans="1:8" ht="60" x14ac:dyDescent="0.25">
      <c r="A28" s="22" t="s">
        <v>15</v>
      </c>
      <c r="B28" s="23" t="s">
        <v>39</v>
      </c>
      <c r="C28" s="2"/>
      <c r="D28" s="2"/>
      <c r="E28" s="25">
        <v>1</v>
      </c>
      <c r="F28" s="30"/>
      <c r="G28" s="25">
        <v>8</v>
      </c>
      <c r="H28" s="26">
        <f t="shared" si="2"/>
        <v>0</v>
      </c>
    </row>
    <row r="29" spans="1:8" x14ac:dyDescent="0.25">
      <c r="A29" s="42"/>
      <c r="B29" s="31"/>
      <c r="C29" s="3"/>
      <c r="D29" s="3"/>
      <c r="E29" s="44" t="s">
        <v>17</v>
      </c>
      <c r="F29" s="32">
        <f>SUM(F25:F28)</f>
        <v>0</v>
      </c>
      <c r="G29" s="27"/>
      <c r="H29" s="28"/>
    </row>
    <row r="30" spans="1:8" x14ac:dyDescent="0.25">
      <c r="A30" s="52"/>
      <c r="B30" s="52" t="s">
        <v>40</v>
      </c>
      <c r="C30" s="4"/>
      <c r="D30" s="4"/>
      <c r="E30" s="5"/>
      <c r="F30" s="33"/>
      <c r="G30" s="5"/>
      <c r="H30" s="20"/>
    </row>
    <row r="31" spans="1:8" ht="90" x14ac:dyDescent="0.25">
      <c r="A31" s="22" t="s">
        <v>86</v>
      </c>
      <c r="B31" s="23" t="s">
        <v>41</v>
      </c>
      <c r="C31" s="2"/>
      <c r="D31" s="2"/>
      <c r="E31" s="25">
        <v>1</v>
      </c>
      <c r="F31" s="30"/>
      <c r="G31" s="25">
        <v>6</v>
      </c>
      <c r="H31" s="26">
        <f t="shared" ref="H31:H34" si="3">F31*G31</f>
        <v>0</v>
      </c>
    </row>
    <row r="32" spans="1:8" ht="45" x14ac:dyDescent="0.25">
      <c r="A32" s="22" t="s">
        <v>11</v>
      </c>
      <c r="B32" s="23" t="s">
        <v>42</v>
      </c>
      <c r="C32" s="2"/>
      <c r="D32" s="2"/>
      <c r="E32" s="25">
        <v>1</v>
      </c>
      <c r="F32" s="30"/>
      <c r="G32" s="25">
        <v>6</v>
      </c>
      <c r="H32" s="26">
        <f t="shared" si="3"/>
        <v>0</v>
      </c>
    </row>
    <row r="33" spans="1:8" ht="60" x14ac:dyDescent="0.25">
      <c r="A33" s="22" t="s">
        <v>13</v>
      </c>
      <c r="B33" s="6" t="s">
        <v>43</v>
      </c>
      <c r="C33" s="2"/>
      <c r="D33" s="2"/>
      <c r="E33" s="25">
        <v>1</v>
      </c>
      <c r="F33" s="30"/>
      <c r="G33" s="25">
        <v>6</v>
      </c>
      <c r="H33" s="26">
        <f t="shared" si="3"/>
        <v>0</v>
      </c>
    </row>
    <row r="34" spans="1:8" ht="60" x14ac:dyDescent="0.25">
      <c r="A34" s="22" t="s">
        <v>15</v>
      </c>
      <c r="B34" s="23" t="s">
        <v>44</v>
      </c>
      <c r="C34" s="2"/>
      <c r="D34" s="2"/>
      <c r="E34" s="25">
        <v>1</v>
      </c>
      <c r="F34" s="30"/>
      <c r="G34" s="25">
        <v>6</v>
      </c>
      <c r="H34" s="26">
        <f t="shared" si="3"/>
        <v>0</v>
      </c>
    </row>
    <row r="35" spans="1:8" x14ac:dyDescent="0.25">
      <c r="A35" s="42"/>
      <c r="B35" s="31"/>
      <c r="C35" s="3"/>
      <c r="D35" s="3"/>
      <c r="E35" s="44" t="s">
        <v>17</v>
      </c>
      <c r="F35" s="32">
        <f>SUM(F31:F34)</f>
        <v>0</v>
      </c>
      <c r="G35" s="27"/>
      <c r="H35" s="28"/>
    </row>
    <row r="36" spans="1:8" x14ac:dyDescent="0.25">
      <c r="A36" s="52"/>
      <c r="B36" s="52" t="s">
        <v>45</v>
      </c>
      <c r="C36" s="4"/>
      <c r="D36" s="4"/>
      <c r="E36" s="5"/>
      <c r="F36" s="33"/>
      <c r="G36" s="5"/>
      <c r="H36" s="20"/>
    </row>
    <row r="37" spans="1:8" ht="30" x14ac:dyDescent="0.25">
      <c r="A37" s="43" t="s">
        <v>46</v>
      </c>
      <c r="B37" s="6" t="s">
        <v>45</v>
      </c>
      <c r="C37" s="6" t="s">
        <v>47</v>
      </c>
      <c r="D37" s="6" t="s">
        <v>48</v>
      </c>
      <c r="E37" s="25">
        <v>1</v>
      </c>
      <c r="F37" s="30"/>
      <c r="G37" s="25">
        <v>2</v>
      </c>
      <c r="H37" s="26">
        <f t="shared" ref="H37:H48" si="4">F37*G37</f>
        <v>0</v>
      </c>
    </row>
    <row r="38" spans="1:8" x14ac:dyDescent="0.25">
      <c r="A38" s="43" t="s">
        <v>46</v>
      </c>
      <c r="B38" s="6" t="s">
        <v>45</v>
      </c>
      <c r="C38" s="6" t="s">
        <v>51</v>
      </c>
      <c r="D38" s="6" t="s">
        <v>52</v>
      </c>
      <c r="E38" s="25">
        <v>1</v>
      </c>
      <c r="F38" s="30"/>
      <c r="G38" s="25">
        <v>5</v>
      </c>
      <c r="H38" s="26">
        <f t="shared" ref="H38:H47" si="5">F38*G38</f>
        <v>0</v>
      </c>
    </row>
    <row r="39" spans="1:8" x14ac:dyDescent="0.25">
      <c r="A39" s="43" t="s">
        <v>46</v>
      </c>
      <c r="B39" s="6" t="s">
        <v>45</v>
      </c>
      <c r="C39" s="6" t="s">
        <v>55</v>
      </c>
      <c r="D39" s="6" t="s">
        <v>56</v>
      </c>
      <c r="E39" s="25">
        <v>10</v>
      </c>
      <c r="F39" s="30"/>
      <c r="G39" s="25">
        <v>2</v>
      </c>
      <c r="H39" s="26">
        <f t="shared" si="5"/>
        <v>0</v>
      </c>
    </row>
    <row r="40" spans="1:8" ht="14.25" customHeight="1" x14ac:dyDescent="0.25">
      <c r="A40" s="43" t="s">
        <v>46</v>
      </c>
      <c r="B40" s="6" t="s">
        <v>45</v>
      </c>
      <c r="C40" s="6" t="s">
        <v>59</v>
      </c>
      <c r="D40" s="6" t="s">
        <v>60</v>
      </c>
      <c r="E40" s="25">
        <v>1</v>
      </c>
      <c r="F40" s="40"/>
      <c r="G40" s="25">
        <v>5</v>
      </c>
      <c r="H40" s="26">
        <f t="shared" si="5"/>
        <v>0</v>
      </c>
    </row>
    <row r="41" spans="1:8" ht="30" x14ac:dyDescent="0.25">
      <c r="A41" s="43" t="s">
        <v>46</v>
      </c>
      <c r="B41" s="6" t="s">
        <v>45</v>
      </c>
      <c r="C41" s="6" t="s">
        <v>63</v>
      </c>
      <c r="D41" s="6" t="s">
        <v>64</v>
      </c>
      <c r="E41" s="25">
        <v>1</v>
      </c>
      <c r="F41" s="40"/>
      <c r="G41" s="25">
        <v>5</v>
      </c>
      <c r="H41" s="26">
        <f t="shared" si="5"/>
        <v>0</v>
      </c>
    </row>
    <row r="42" spans="1:8" ht="30" x14ac:dyDescent="0.25">
      <c r="A42" s="43" t="s">
        <v>46</v>
      </c>
      <c r="B42" s="6" t="s">
        <v>45</v>
      </c>
      <c r="C42" s="6" t="s">
        <v>67</v>
      </c>
      <c r="D42" s="6" t="s">
        <v>68</v>
      </c>
      <c r="E42" s="25">
        <v>1</v>
      </c>
      <c r="F42" s="40"/>
      <c r="G42" s="25">
        <v>5</v>
      </c>
      <c r="H42" s="26">
        <f t="shared" si="5"/>
        <v>0</v>
      </c>
    </row>
    <row r="43" spans="1:8" ht="75" x14ac:dyDescent="0.25">
      <c r="A43" s="22" t="s">
        <v>15</v>
      </c>
      <c r="B43" s="6" t="s">
        <v>85</v>
      </c>
      <c r="C43" s="6" t="s">
        <v>49</v>
      </c>
      <c r="D43" s="6" t="s">
        <v>50</v>
      </c>
      <c r="E43" s="25">
        <v>1</v>
      </c>
      <c r="F43" s="30"/>
      <c r="G43" s="25">
        <v>16</v>
      </c>
      <c r="H43" s="26">
        <f t="shared" si="5"/>
        <v>0</v>
      </c>
    </row>
    <row r="44" spans="1:8" ht="75" x14ac:dyDescent="0.25">
      <c r="A44" s="22" t="s">
        <v>15</v>
      </c>
      <c r="B44" s="6" t="s">
        <v>85</v>
      </c>
      <c r="C44" s="6" t="s">
        <v>53</v>
      </c>
      <c r="D44" s="6" t="s">
        <v>54</v>
      </c>
      <c r="E44" s="25">
        <v>1</v>
      </c>
      <c r="F44" s="30"/>
      <c r="G44" s="25">
        <v>25</v>
      </c>
      <c r="H44" s="26">
        <f t="shared" si="5"/>
        <v>0</v>
      </c>
    </row>
    <row r="45" spans="1:8" ht="75" x14ac:dyDescent="0.25">
      <c r="A45" s="22" t="s">
        <v>15</v>
      </c>
      <c r="B45" s="6" t="s">
        <v>85</v>
      </c>
      <c r="C45" s="6" t="s">
        <v>57</v>
      </c>
      <c r="D45" s="6" t="s">
        <v>58</v>
      </c>
      <c r="E45" s="25">
        <v>10</v>
      </c>
      <c r="F45" s="30"/>
      <c r="G45" s="25">
        <v>4</v>
      </c>
      <c r="H45" s="26">
        <f t="shared" si="5"/>
        <v>0</v>
      </c>
    </row>
    <row r="46" spans="1:8" ht="75" x14ac:dyDescent="0.25">
      <c r="A46" s="22" t="s">
        <v>15</v>
      </c>
      <c r="B46" s="6" t="s">
        <v>85</v>
      </c>
      <c r="C46" s="6" t="s">
        <v>61</v>
      </c>
      <c r="D46" s="6" t="s">
        <v>62</v>
      </c>
      <c r="E46" s="25">
        <v>1</v>
      </c>
      <c r="F46" s="40"/>
      <c r="G46" s="25">
        <v>20</v>
      </c>
      <c r="H46" s="26">
        <f t="shared" si="5"/>
        <v>0</v>
      </c>
    </row>
    <row r="47" spans="1:8" ht="75" x14ac:dyDescent="0.25">
      <c r="A47" s="22" t="s">
        <v>15</v>
      </c>
      <c r="B47" s="6" t="s">
        <v>85</v>
      </c>
      <c r="C47" s="6" t="s">
        <v>65</v>
      </c>
      <c r="D47" s="6" t="s">
        <v>66</v>
      </c>
      <c r="E47" s="25">
        <v>1</v>
      </c>
      <c r="F47" s="40"/>
      <c r="G47" s="25">
        <v>40</v>
      </c>
      <c r="H47" s="26">
        <f t="shared" si="5"/>
        <v>0</v>
      </c>
    </row>
    <row r="48" spans="1:8" ht="75" x14ac:dyDescent="0.25">
      <c r="A48" s="22" t="s">
        <v>15</v>
      </c>
      <c r="B48" s="6" t="s">
        <v>85</v>
      </c>
      <c r="C48" s="6" t="s">
        <v>69</v>
      </c>
      <c r="D48" s="6" t="s">
        <v>70</v>
      </c>
      <c r="E48" s="25">
        <v>1</v>
      </c>
      <c r="F48" s="40"/>
      <c r="G48" s="25">
        <v>50</v>
      </c>
      <c r="H48" s="26">
        <f t="shared" si="4"/>
        <v>0</v>
      </c>
    </row>
    <row r="49" spans="1:8" x14ac:dyDescent="0.25">
      <c r="A49" s="42"/>
      <c r="B49" s="31"/>
      <c r="C49" s="3"/>
      <c r="D49" s="3"/>
      <c r="E49" s="44" t="s">
        <v>17</v>
      </c>
      <c r="F49" s="32">
        <f>SUM(F37:F48)</f>
        <v>0</v>
      </c>
      <c r="G49" s="27"/>
      <c r="H49" s="28"/>
    </row>
    <row r="50" spans="1:8" x14ac:dyDescent="0.25">
      <c r="A50" s="52"/>
      <c r="B50" s="52" t="s">
        <v>71</v>
      </c>
      <c r="C50" s="4"/>
      <c r="D50" s="4"/>
      <c r="E50" s="5"/>
      <c r="F50" s="33"/>
      <c r="G50" s="5"/>
      <c r="H50" s="20"/>
    </row>
    <row r="51" spans="1:8" ht="45" x14ac:dyDescent="0.25">
      <c r="A51" s="22" t="s">
        <v>13</v>
      </c>
      <c r="B51" s="23" t="s">
        <v>71</v>
      </c>
      <c r="C51" s="6" t="s">
        <v>72</v>
      </c>
      <c r="D51" s="7" t="s">
        <v>73</v>
      </c>
      <c r="E51" s="25">
        <v>1</v>
      </c>
      <c r="F51" s="30"/>
      <c r="G51" s="25">
        <v>20</v>
      </c>
      <c r="H51" s="26">
        <f t="shared" ref="H51:H56" si="6">F51*G51</f>
        <v>0</v>
      </c>
    </row>
    <row r="52" spans="1:8" ht="45" x14ac:dyDescent="0.25">
      <c r="A52" s="22" t="s">
        <v>13</v>
      </c>
      <c r="B52" s="23" t="s">
        <v>71</v>
      </c>
      <c r="C52" s="6" t="s">
        <v>74</v>
      </c>
      <c r="D52" s="7" t="s">
        <v>73</v>
      </c>
      <c r="E52" s="25">
        <v>1</v>
      </c>
      <c r="F52" s="30"/>
      <c r="G52" s="25">
        <v>30</v>
      </c>
      <c r="H52" s="26">
        <f t="shared" si="6"/>
        <v>0</v>
      </c>
    </row>
    <row r="53" spans="1:8" ht="45" x14ac:dyDescent="0.25">
      <c r="A53" s="22" t="s">
        <v>13</v>
      </c>
      <c r="B53" s="23" t="s">
        <v>71</v>
      </c>
      <c r="C53" s="6" t="s">
        <v>75</v>
      </c>
      <c r="D53" s="7" t="s">
        <v>73</v>
      </c>
      <c r="E53" s="25">
        <v>1</v>
      </c>
      <c r="F53" s="30"/>
      <c r="G53" s="25">
        <v>20</v>
      </c>
      <c r="H53" s="26">
        <f t="shared" si="6"/>
        <v>0</v>
      </c>
    </row>
    <row r="54" spans="1:8" ht="45" x14ac:dyDescent="0.25">
      <c r="A54" s="22" t="s">
        <v>13</v>
      </c>
      <c r="B54" s="23" t="s">
        <v>71</v>
      </c>
      <c r="C54" s="6" t="s">
        <v>76</v>
      </c>
      <c r="D54" s="7" t="s">
        <v>73</v>
      </c>
      <c r="E54" s="25">
        <v>1</v>
      </c>
      <c r="F54" s="30"/>
      <c r="G54" s="25">
        <v>30</v>
      </c>
      <c r="H54" s="26">
        <f t="shared" si="6"/>
        <v>0</v>
      </c>
    </row>
    <row r="55" spans="1:8" ht="45" x14ac:dyDescent="0.25">
      <c r="A55" s="22" t="s">
        <v>13</v>
      </c>
      <c r="B55" s="23" t="s">
        <v>71</v>
      </c>
      <c r="C55" s="6" t="s">
        <v>77</v>
      </c>
      <c r="D55" s="7" t="s">
        <v>73</v>
      </c>
      <c r="E55" s="25">
        <v>1</v>
      </c>
      <c r="F55" s="30"/>
      <c r="G55" s="25">
        <v>30</v>
      </c>
      <c r="H55" s="26">
        <f t="shared" ref="H55" si="7">F55*G55</f>
        <v>0</v>
      </c>
    </row>
    <row r="56" spans="1:8" ht="45.75" thickBot="1" x14ac:dyDescent="0.3">
      <c r="A56" s="45" t="s">
        <v>13</v>
      </c>
      <c r="B56" s="46" t="s">
        <v>71</v>
      </c>
      <c r="C56" s="47" t="s">
        <v>78</v>
      </c>
      <c r="D56" s="48" t="s">
        <v>73</v>
      </c>
      <c r="E56" s="49">
        <v>1</v>
      </c>
      <c r="F56" s="50"/>
      <c r="G56" s="49">
        <v>30</v>
      </c>
      <c r="H56" s="51">
        <f t="shared" si="6"/>
        <v>0</v>
      </c>
    </row>
    <row r="57" spans="1:8" ht="15.75" thickBot="1" x14ac:dyDescent="0.3"/>
    <row r="58" spans="1:8" x14ac:dyDescent="0.25">
      <c r="C58" s="8" t="s">
        <v>79</v>
      </c>
      <c r="D58" s="9"/>
      <c r="E58" s="9"/>
      <c r="F58" s="41"/>
      <c r="G58" s="9"/>
      <c r="H58" s="10">
        <f>SUM(H6:H9,H12:H15,H18:H22,H25:H28,H31:H34,H37:H48,H51:H56)</f>
        <v>0</v>
      </c>
    </row>
    <row r="59" spans="1:8" x14ac:dyDescent="0.25">
      <c r="C59" s="11" t="s">
        <v>80</v>
      </c>
      <c r="D59" s="12"/>
      <c r="E59" s="12"/>
      <c r="F59" s="25"/>
      <c r="G59" s="12"/>
      <c r="H59" s="21">
        <v>0</v>
      </c>
    </row>
    <row r="60" spans="1:8" x14ac:dyDescent="0.25">
      <c r="C60" s="11" t="s">
        <v>81</v>
      </c>
      <c r="D60" s="12"/>
      <c r="E60" s="12"/>
      <c r="F60" s="25"/>
      <c r="G60" s="12"/>
      <c r="H60" s="13">
        <f>H58*H59</f>
        <v>0</v>
      </c>
    </row>
    <row r="61" spans="1:8" ht="15.75" thickBot="1" x14ac:dyDescent="0.3">
      <c r="C61" s="14" t="s">
        <v>82</v>
      </c>
      <c r="D61" s="15"/>
      <c r="E61" s="15"/>
      <c r="F61" s="29"/>
      <c r="G61" s="15"/>
      <c r="H61" s="16">
        <f>H58+H60</f>
        <v>0</v>
      </c>
    </row>
    <row r="63" spans="1:8" x14ac:dyDescent="0.25">
      <c r="B63" s="17" t="s">
        <v>83</v>
      </c>
      <c r="C63" s="18"/>
    </row>
    <row r="64" spans="1:8" x14ac:dyDescent="0.25">
      <c r="B64" s="19" t="s">
        <v>84</v>
      </c>
      <c r="C64" s="18"/>
    </row>
  </sheetData>
  <sheetProtection algorithmName="SHA-512" hashValue="xVFT6zVHuIb1Fu5o3fxOADJ05TqlluoKS1I3z9rQ0u7ueLVu/9iSat7HMurGkDwbuc0noV5HuKj+0bbXxI9k0A==" saltValue="P25LveZiuPt3d4QmYvZwxw==" spinCount="100000" sheet="1" objects="1" scenarios="1"/>
  <protectedRanges>
    <protectedRange sqref="C6:D15" name="Oblast4"/>
    <protectedRange sqref="C25:D34" name="Oblast3"/>
    <protectedRange sqref="F6:F56" name="Oblast2"/>
    <protectedRange sqref="H59" name="Oblast1"/>
  </protectedRanges>
  <mergeCells count="1">
    <mergeCell ref="B2:F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2019-09-20T10:21:17Z</dcterms:created>
  <dcterms:modified xsi:type="dcterms:W3CDTF">2019-10-03T11:55:53Z</dcterms:modified>
  <cp:category/>
  <cp:contentStatus/>
</cp:coreProperties>
</file>