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Z\VEŘEJNÉ ZAKÁZKY\2018\VZ16_2018_Změna_Doplnění ZD č. 1\"/>
    </mc:Choice>
  </mc:AlternateContent>
  <bookViews>
    <workbookView xWindow="0" yWindow="0" windowWidth="28800" windowHeight="12420" tabRatio="734"/>
  </bookViews>
  <sheets>
    <sheet name="List č. 1_Vozidlo 1" sheetId="4" r:id="rId1"/>
    <sheet name="List č. 2_Vozidlo 2" sheetId="2" r:id="rId2"/>
    <sheet name="List č. 3_vozidlo 3" sheetId="11" r:id="rId3"/>
    <sheet name="List č. 4_Vozidlo 4" sheetId="6" r:id="rId4"/>
    <sheet name="List č. 5_Vozidlo 5" sheetId="5" r:id="rId5"/>
    <sheet name="List č. 6_Vozidlo 6" sheetId="9" r:id="rId6"/>
    <sheet name="List č. 7_Vozidlo 7" sheetId="10" r:id="rId7"/>
    <sheet name="List č. 8_Ceník úkonů" sheetId="3" r:id="rId8"/>
    <sheet name="List č. 9_Celk. nabídková cena" sheetId="1" r:id="rId9"/>
  </sheets>
  <definedNames>
    <definedName name="_xlnm._FilterDatabase" localSheetId="0" hidden="1">'List č. 1_Vozidlo 1'!$A$4:$F$4</definedName>
    <definedName name="_xlnm._FilterDatabase" localSheetId="1" hidden="1">'List č. 2_Vozidlo 2'!$A$4:$F$4</definedName>
    <definedName name="_xlnm._FilterDatabase" localSheetId="3" hidden="1">'List č. 4_Vozidlo 4'!$A$4:$F$4</definedName>
    <definedName name="_xlnm._FilterDatabase" localSheetId="4" hidden="1">'List č. 5_Vozidlo 5'!$A$4:$F$4</definedName>
    <definedName name="_xlnm._FilterDatabase" localSheetId="5" hidden="1">'List č. 6_Vozidlo 6'!$A$4:$F$4</definedName>
    <definedName name="_xlnm._FilterDatabase" localSheetId="6" hidden="1">'List č. 7_Vozidlo 7'!$A$4:$F$4</definedName>
    <definedName name="_xlnm.Print_Area" localSheetId="7">'List č. 8_Ceník úkonů'!$A$1:$H$66</definedName>
  </definedNames>
  <calcPr calcId="152511"/>
</workbook>
</file>

<file path=xl/calcChain.xml><?xml version="1.0" encoding="utf-8"?>
<calcChain xmlns="http://schemas.openxmlformats.org/spreadsheetml/2006/main">
  <c r="G57" i="3" l="1"/>
  <c r="H57" i="3" s="1"/>
  <c r="G58" i="3"/>
  <c r="H58" i="3" s="1"/>
  <c r="G59" i="3"/>
  <c r="H59" i="3" s="1"/>
  <c r="G60" i="3"/>
  <c r="H60" i="3" s="1"/>
  <c r="G61" i="3"/>
  <c r="H61" i="3" s="1"/>
  <c r="G62" i="3"/>
  <c r="H62" i="3" s="1"/>
  <c r="G63" i="3"/>
  <c r="H63" i="3" s="1"/>
  <c r="G56" i="3"/>
  <c r="H56" i="3" s="1"/>
  <c r="G51" i="3"/>
  <c r="H51" i="3" s="1"/>
  <c r="G52" i="3"/>
  <c r="H52" i="3" s="1"/>
  <c r="G50" i="3"/>
  <c r="G43" i="3"/>
  <c r="H43" i="3" s="1"/>
  <c r="G44" i="3"/>
  <c r="H44" i="3" s="1"/>
  <c r="G45" i="3"/>
  <c r="H45" i="3" s="1"/>
  <c r="G46" i="3"/>
  <c r="H46" i="3" s="1"/>
  <c r="G42" i="3"/>
  <c r="G32" i="3"/>
  <c r="H32" i="3" s="1"/>
  <c r="G33" i="3"/>
  <c r="H33" i="3" s="1"/>
  <c r="G34" i="3"/>
  <c r="H34" i="3" s="1"/>
  <c r="G35" i="3"/>
  <c r="H35" i="3" s="1"/>
  <c r="G31" i="3"/>
  <c r="H31" i="3" s="1"/>
  <c r="G53" i="3" l="1"/>
  <c r="H64" i="3"/>
  <c r="G64" i="3"/>
  <c r="H50" i="3"/>
  <c r="H53" i="3" s="1"/>
  <c r="G47" i="3"/>
  <c r="H42" i="3"/>
  <c r="G36" i="3"/>
  <c r="H36" i="3"/>
  <c r="G23" i="3"/>
  <c r="H23" i="3" s="1"/>
  <c r="G24" i="3"/>
  <c r="H24" i="3" s="1"/>
  <c r="G25" i="3"/>
  <c r="H25" i="3" s="1"/>
  <c r="G26" i="3"/>
  <c r="H26" i="3" s="1"/>
  <c r="G22" i="3"/>
  <c r="H22" i="3" s="1"/>
  <c r="G14" i="3"/>
  <c r="H14" i="3" s="1"/>
  <c r="G15" i="3"/>
  <c r="H15" i="3" s="1"/>
  <c r="G16" i="3"/>
  <c r="H16" i="3" s="1"/>
  <c r="G17" i="3"/>
  <c r="H17" i="3" s="1"/>
  <c r="G13" i="3"/>
  <c r="G5" i="3"/>
  <c r="H5" i="3" s="1"/>
  <c r="G6" i="3"/>
  <c r="H6" i="3" s="1"/>
  <c r="G7" i="3"/>
  <c r="H7" i="3" s="1"/>
  <c r="G8" i="3"/>
  <c r="H8" i="3" s="1"/>
  <c r="G4" i="3"/>
  <c r="H4" i="3" s="1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" i="10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" i="9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5" i="5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" i="6"/>
  <c r="E55" i="6" s="1"/>
  <c r="B11" i="1" s="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" i="11"/>
  <c r="G6" i="2"/>
  <c r="G7" i="2"/>
  <c r="G8" i="2"/>
  <c r="E55" i="2" s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" i="2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" i="4"/>
  <c r="E55" i="10" l="1"/>
  <c r="B14" i="1" s="1"/>
  <c r="E54" i="9"/>
  <c r="B13" i="1" s="1"/>
  <c r="E92" i="5"/>
  <c r="B12" i="1" s="1"/>
  <c r="E55" i="11"/>
  <c r="E57" i="11" s="1"/>
  <c r="C10" i="1" s="1"/>
  <c r="E55" i="4"/>
  <c r="G66" i="3"/>
  <c r="B22" i="1" s="1"/>
  <c r="G27" i="3"/>
  <c r="G18" i="3"/>
  <c r="H13" i="3"/>
  <c r="G9" i="3"/>
  <c r="E42" i="3"/>
  <c r="E13" i="3"/>
  <c r="B10" i="1" l="1"/>
  <c r="E58" i="11"/>
  <c r="D10" i="1" s="1"/>
  <c r="F42" i="3"/>
  <c r="G38" i="3"/>
  <c r="B21" i="1" s="1"/>
  <c r="B27" i="1" s="1"/>
  <c r="F13" i="3"/>
  <c r="E51" i="3"/>
  <c r="F51" i="3" s="1"/>
  <c r="E63" i="3" l="1"/>
  <c r="F63" i="3" s="1"/>
  <c r="E62" i="3"/>
  <c r="F62" i="3" s="1"/>
  <c r="E61" i="3"/>
  <c r="F61" i="3" s="1"/>
  <c r="E60" i="3"/>
  <c r="F60" i="3" s="1"/>
  <c r="E59" i="3"/>
  <c r="F59" i="3" s="1"/>
  <c r="E58" i="3"/>
  <c r="F58" i="3" s="1"/>
  <c r="E57" i="3"/>
  <c r="F57" i="3" s="1"/>
  <c r="E56" i="3"/>
  <c r="E52" i="3"/>
  <c r="F52" i="3" s="1"/>
  <c r="E50" i="3"/>
  <c r="E46" i="3"/>
  <c r="F46" i="3" s="1"/>
  <c r="E45" i="3"/>
  <c r="F45" i="3" s="1"/>
  <c r="E44" i="3"/>
  <c r="F44" i="3" s="1"/>
  <c r="E43" i="3"/>
  <c r="E35" i="3"/>
  <c r="F35" i="3" s="1"/>
  <c r="E34" i="3"/>
  <c r="F34" i="3" s="1"/>
  <c r="E33" i="3"/>
  <c r="F33" i="3" s="1"/>
  <c r="E32" i="3"/>
  <c r="F32" i="3" s="1"/>
  <c r="E31" i="3"/>
  <c r="E26" i="3"/>
  <c r="F26" i="3" s="1"/>
  <c r="E25" i="3"/>
  <c r="F25" i="3" s="1"/>
  <c r="E24" i="3"/>
  <c r="F24" i="3" s="1"/>
  <c r="E23" i="3"/>
  <c r="F23" i="3" s="1"/>
  <c r="E22" i="3"/>
  <c r="E17" i="3"/>
  <c r="F17" i="3" s="1"/>
  <c r="E16" i="3"/>
  <c r="F16" i="3" s="1"/>
  <c r="E15" i="3"/>
  <c r="F15" i="3" s="1"/>
  <c r="E14" i="3"/>
  <c r="E4" i="3"/>
  <c r="E5" i="3"/>
  <c r="F5" i="3" s="1"/>
  <c r="E6" i="3"/>
  <c r="F6" i="3" s="1"/>
  <c r="E7" i="3"/>
  <c r="F7" i="3" s="1"/>
  <c r="E8" i="3"/>
  <c r="F8" i="3" s="1"/>
  <c r="E58" i="6"/>
  <c r="F56" i="3" l="1"/>
  <c r="E64" i="3"/>
  <c r="E53" i="3"/>
  <c r="F50" i="3"/>
  <c r="F43" i="3"/>
  <c r="E47" i="3"/>
  <c r="E36" i="3"/>
  <c r="F31" i="3"/>
  <c r="E27" i="3"/>
  <c r="F22" i="3"/>
  <c r="F14" i="3"/>
  <c r="E18" i="3"/>
  <c r="F4" i="3"/>
  <c r="E9" i="3"/>
  <c r="E57" i="9"/>
  <c r="D13" i="1" s="1"/>
  <c r="E95" i="5"/>
  <c r="D12" i="1" s="1"/>
  <c r="E58" i="2"/>
  <c r="D9" i="1" s="1"/>
  <c r="B9" i="1"/>
  <c r="E58" i="4"/>
  <c r="D8" i="1" s="1"/>
  <c r="B8" i="1"/>
  <c r="E57" i="2"/>
  <c r="C9" i="1" s="1"/>
  <c r="E57" i="4"/>
  <c r="C8" i="1" s="1"/>
  <c r="E57" i="6"/>
  <c r="E94" i="5"/>
  <c r="C12" i="1" s="1"/>
  <c r="E56" i="9"/>
  <c r="C13" i="1" s="1"/>
  <c r="B15" i="1" l="1"/>
  <c r="D11" i="1"/>
  <c r="C11" i="1"/>
  <c r="E66" i="3"/>
  <c r="C22" i="1" s="1"/>
  <c r="E38" i="3"/>
  <c r="C21" i="1" s="1"/>
  <c r="H47" i="3"/>
  <c r="H66" i="3" s="1"/>
  <c r="D22" i="1" s="1"/>
  <c r="H18" i="3"/>
  <c r="H9" i="3"/>
  <c r="H27" i="3"/>
  <c r="C27" i="1" l="1"/>
  <c r="H38" i="3"/>
  <c r="D21" i="1" s="1"/>
  <c r="D27" i="1" s="1"/>
  <c r="E57" i="10"/>
  <c r="C14" i="1" s="1"/>
  <c r="E58" i="10"/>
  <c r="D14" i="1" s="1"/>
  <c r="D15" i="1" l="1"/>
  <c r="C15" i="1"/>
</calcChain>
</file>

<file path=xl/sharedStrings.xml><?xml version="1.0" encoding="utf-8"?>
<sst xmlns="http://schemas.openxmlformats.org/spreadsheetml/2006/main" count="1463" uniqueCount="721">
  <si>
    <t>Nabídková cena:</t>
  </si>
  <si>
    <t>Vozidlo 1:</t>
  </si>
  <si>
    <t>Vozidlo 2:</t>
  </si>
  <si>
    <t>Model vozidla:</t>
  </si>
  <si>
    <t>Poř. číslo:</t>
  </si>
  <si>
    <t>Objednací kód dílu: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</si>
  <si>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</si>
  <si>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</si>
  <si>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</si>
  <si>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</si>
  <si>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</si>
  <si>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</si>
  <si>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</si>
  <si>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</si>
  <si>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</si>
  <si>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</si>
  <si>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</si>
  <si>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</si>
  <si>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</si>
  <si>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</si>
  <si>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</si>
  <si>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</si>
  <si>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</si>
  <si>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</si>
  <si>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</si>
  <si>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</si>
  <si>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Vozidlo 3:</t>
  </si>
  <si>
    <t>Vozidlo 4:</t>
  </si>
  <si>
    <t>Vozidlo 5:</t>
  </si>
  <si>
    <t>Vozidlo 6:</t>
  </si>
  <si>
    <t>Celková nabídková cena:</t>
  </si>
  <si>
    <t>tlumic narazu</t>
  </si>
  <si>
    <t>naraznik předni</t>
  </si>
  <si>
    <t>naraznik zadni</t>
  </si>
  <si>
    <t>svetlomet</t>
  </si>
  <si>
    <t>lamela spojky</t>
  </si>
  <si>
    <t>víko spojky</t>
  </si>
  <si>
    <t>paka vysouvací s ložiskem</t>
  </si>
  <si>
    <t>alternátor</t>
  </si>
  <si>
    <t>spoustec motoru</t>
  </si>
  <si>
    <t>vnější zrcátko</t>
  </si>
  <si>
    <t>spinac varovných světel</t>
  </si>
  <si>
    <t>přední sklo</t>
  </si>
  <si>
    <t>sklo dveří</t>
  </si>
  <si>
    <t>přední kapota</t>
  </si>
  <si>
    <t>ocelový disk</t>
  </si>
  <si>
    <t>kyslíková sonda</t>
  </si>
  <si>
    <t>řídící jednotka motoru</t>
  </si>
  <si>
    <t>dodatečný tlumič hluku</t>
  </si>
  <si>
    <t>trubka výfuková s předním dílem</t>
  </si>
  <si>
    <t>těsnění hlavy válců</t>
  </si>
  <si>
    <t>lišta vodící</t>
  </si>
  <si>
    <t>sací potrubí</t>
  </si>
  <si>
    <t>rameno spodní smontované</t>
  </si>
  <si>
    <t>vodící kloub</t>
  </si>
  <si>
    <t>dveře</t>
  </si>
  <si>
    <t>čidlo teploty spalin</t>
  </si>
  <si>
    <t>klínový řemen</t>
  </si>
  <si>
    <t>plynokapalinový tlumič</t>
  </si>
  <si>
    <t>stabilizátor úplný</t>
  </si>
  <si>
    <t>třmen kotoučové brzdy</t>
  </si>
  <si>
    <t>spojkový válec</t>
  </si>
  <si>
    <t>lamela spojky s přítlačným talířem</t>
  </si>
  <si>
    <t>ložisko vypínací</t>
  </si>
  <si>
    <t>tlumič nárazu</t>
  </si>
  <si>
    <t>stěna přední</t>
  </si>
  <si>
    <t>kryt nárazníku</t>
  </si>
  <si>
    <t>spoiler</t>
  </si>
  <si>
    <t>blatník</t>
  </si>
  <si>
    <t>alternator</t>
  </si>
  <si>
    <t>kyslikova sonda</t>
  </si>
  <si>
    <t>světlomet</t>
  </si>
  <si>
    <t>svitilna zadni</t>
  </si>
  <si>
    <t>stabilizator</t>
  </si>
  <si>
    <t>lůžko pryžové</t>
  </si>
  <si>
    <t>hlava ložiska čepu</t>
  </si>
  <si>
    <t>šroubovitá pružina</t>
  </si>
  <si>
    <t>buben brzdový</t>
  </si>
  <si>
    <t>vypínací válec</t>
  </si>
  <si>
    <t>tlumení protihlukové</t>
  </si>
  <si>
    <t>zadní vyhřívané sklo</t>
  </si>
  <si>
    <t>prvek upínací</t>
  </si>
  <si>
    <t>spousteč motoru</t>
  </si>
  <si>
    <t>snimač otáček</t>
  </si>
  <si>
    <t>mlhový světlomet</t>
  </si>
  <si>
    <t>zadní svítilna</t>
  </si>
  <si>
    <t>páka vysouvací</t>
  </si>
  <si>
    <t>rameno</t>
  </si>
  <si>
    <t>stena přední</t>
  </si>
  <si>
    <t>výztuha nárazniku</t>
  </si>
  <si>
    <t>zadní sklo</t>
  </si>
  <si>
    <t>pouzdro vnějšího zrcátka</t>
  </si>
  <si>
    <t>sklo zrcátka</t>
  </si>
  <si>
    <t>spouštěč motoru</t>
  </si>
  <si>
    <t>lůžko guma-kov</t>
  </si>
  <si>
    <t>5Q0407151L</t>
  </si>
  <si>
    <t>skříň ložiska kola</t>
  </si>
  <si>
    <t>5Q0411303T</t>
  </si>
  <si>
    <t>1K0412303B</t>
  </si>
  <si>
    <t>doraz pryžový pro tlumič</t>
  </si>
  <si>
    <t>8V0615123</t>
  </si>
  <si>
    <t>5Q0615423A</t>
  </si>
  <si>
    <t>5Q0721388F</t>
  </si>
  <si>
    <t>1K0721261Q</t>
  </si>
  <si>
    <t>5E0805588</t>
  </si>
  <si>
    <t>5E0807109</t>
  </si>
  <si>
    <t>5E0807217A</t>
  </si>
  <si>
    <t>5E5807521</t>
  </si>
  <si>
    <t>spojler</t>
  </si>
  <si>
    <t>kryt pro zrcátko</t>
  </si>
  <si>
    <t>5E1941017B</t>
  </si>
  <si>
    <t>dvojitý halogenový světlomet</t>
  </si>
  <si>
    <t>zadní skupinová svítilna</t>
  </si>
  <si>
    <t>1K0998262AD</t>
  </si>
  <si>
    <t>lambda sonda - sada opravárenská</t>
  </si>
  <si>
    <t>03L906088FB</t>
  </si>
  <si>
    <t>02M911024 X</t>
  </si>
  <si>
    <t>7E1941015R</t>
  </si>
  <si>
    <t>halogenový světlomet</t>
  </si>
  <si>
    <t>7H0945095L</t>
  </si>
  <si>
    <t>7H0407183</t>
  </si>
  <si>
    <t>7H0407182</t>
  </si>
  <si>
    <t>7H8407257C</t>
  </si>
  <si>
    <t>7H5411313A</t>
  </si>
  <si>
    <t>7E0411105D</t>
  </si>
  <si>
    <t>7H0615123A</t>
  </si>
  <si>
    <t>7E0805594L</t>
  </si>
  <si>
    <t>nosič zámku s úchyt. pro chladič chlad. pros.</t>
  </si>
  <si>
    <t>7E0807217B 9B9</t>
  </si>
  <si>
    <t>kryt nárazníku vpředu</t>
  </si>
  <si>
    <t>7E0807109D</t>
  </si>
  <si>
    <t>nárazník</t>
  </si>
  <si>
    <t>7E0807417A 9B9</t>
  </si>
  <si>
    <t>kryt nárazníku vzadu</t>
  </si>
  <si>
    <t>7E0807305D</t>
  </si>
  <si>
    <t>7E0845099H NVB</t>
  </si>
  <si>
    <t>sklo čelní</t>
  </si>
  <si>
    <t>7H1845501C</t>
  </si>
  <si>
    <t>zadní vyhřívané sklo pro křídlové dveře</t>
  </si>
  <si>
    <t>7E1857527F 9B9</t>
  </si>
  <si>
    <t>02J141719C</t>
  </si>
  <si>
    <t>06F903023FX</t>
  </si>
  <si>
    <t>02Z911023FX</t>
  </si>
  <si>
    <t>2K0945095N</t>
  </si>
  <si>
    <t>2K0941005D</t>
  </si>
  <si>
    <t>1K0407365C</t>
  </si>
  <si>
    <t>2K3411303</t>
  </si>
  <si>
    <t>1T0413031HQ</t>
  </si>
  <si>
    <t>1K0412303H</t>
  </si>
  <si>
    <t xml:space="preserve">vypínací válec </t>
  </si>
  <si>
    <t>2K0805588B</t>
  </si>
  <si>
    <t>nosič zámku s úch. pro chladič</t>
  </si>
  <si>
    <t>1T0807217B GRU</t>
  </si>
  <si>
    <t>1T0805903A 9B9</t>
  </si>
  <si>
    <t>2K3807417M GRU</t>
  </si>
  <si>
    <t>2K0807305G</t>
  </si>
  <si>
    <t>1K0825237AG</t>
  </si>
  <si>
    <t>2K1845100M</t>
  </si>
  <si>
    <t>čelní sklo</t>
  </si>
  <si>
    <t>2K5845503A NVB</t>
  </si>
  <si>
    <t>2K1857507K 9B9</t>
  </si>
  <si>
    <t>rámeček pro vnější zrcátko</t>
  </si>
  <si>
    <t>7H1857521N</t>
  </si>
  <si>
    <t>6Q0413031BH</t>
  </si>
  <si>
    <t>6Y0807221E</t>
  </si>
  <si>
    <t>6Y6807421</t>
  </si>
  <si>
    <t>6Y0831051</t>
  </si>
  <si>
    <t>6Y1941015P</t>
  </si>
  <si>
    <t>6Y6945111C</t>
  </si>
  <si>
    <t>02T141153K</t>
  </si>
  <si>
    <t>02T911023GX</t>
  </si>
  <si>
    <t>6Y1857501CCB41</t>
  </si>
  <si>
    <t>6Y0953235  300</t>
  </si>
  <si>
    <t>6Y0845011AB</t>
  </si>
  <si>
    <t>6Y0845201</t>
  </si>
  <si>
    <t>6Y0823031</t>
  </si>
  <si>
    <t>03D906265A</t>
  </si>
  <si>
    <t>03D906023B</t>
  </si>
  <si>
    <t>6Q6253609BQ</t>
  </si>
  <si>
    <t>03D103383G</t>
  </si>
  <si>
    <t>03D109469C</t>
  </si>
  <si>
    <t>03D129743K</t>
  </si>
  <si>
    <t>6Q0407151L</t>
  </si>
  <si>
    <t>6Q0407365M</t>
  </si>
  <si>
    <t>03D141031A</t>
  </si>
  <si>
    <t>03D141025C</t>
  </si>
  <si>
    <t>6Q0411305AL</t>
  </si>
  <si>
    <t>6Q0407255AG</t>
  </si>
  <si>
    <t>6Q0411105AD</t>
  </si>
  <si>
    <t>6N0615123B</t>
  </si>
  <si>
    <t>6R0609617C</t>
  </si>
  <si>
    <t>6Y0805588L</t>
  </si>
  <si>
    <t>6Y0821101A</t>
  </si>
  <si>
    <t>6Y6833051</t>
  </si>
  <si>
    <t>6Y6845049K</t>
  </si>
  <si>
    <t>03L903137T</t>
  </si>
  <si>
    <t>JZW903021QX</t>
  </si>
  <si>
    <t>02Z911023NX</t>
  </si>
  <si>
    <t>03C906433E</t>
  </si>
  <si>
    <t>1Z1941017S</t>
  </si>
  <si>
    <t>1Z0941701C</t>
  </si>
  <si>
    <t>1Z9945111A</t>
  </si>
  <si>
    <t>1K0407151BC</t>
  </si>
  <si>
    <t>1K0411105AP</t>
  </si>
  <si>
    <t>1K0601027C 03C</t>
  </si>
  <si>
    <t>1K0615123D</t>
  </si>
  <si>
    <t>1Z0805591H</t>
  </si>
  <si>
    <t>1Z0807109C</t>
  </si>
  <si>
    <t>1Z0807221M</t>
  </si>
  <si>
    <t>1Z0845011BJ</t>
  </si>
  <si>
    <t>1Z9845049D</t>
  </si>
  <si>
    <t>02Z911024LX</t>
  </si>
  <si>
    <t>5E9945111</t>
  </si>
  <si>
    <t>5Q0413023FJ</t>
  </si>
  <si>
    <t>5Q0505323C</t>
  </si>
  <si>
    <t>7F0601027 091</t>
  </si>
  <si>
    <t>7E1858553 9B9</t>
  </si>
  <si>
    <t>7H1857527 GRU</t>
  </si>
  <si>
    <t>______________________________</t>
  </si>
  <si>
    <t>titul jméno příjmení</t>
  </si>
  <si>
    <t>název funkce</t>
  </si>
  <si>
    <t>název uchazeče</t>
  </si>
  <si>
    <t>Celková nabídková cena</t>
  </si>
  <si>
    <t>Popis</t>
  </si>
  <si>
    <t>Cena v Kč bez DPH za 1 kus:</t>
  </si>
  <si>
    <t>Vozidlo 1.</t>
  </si>
  <si>
    <t>Vozidlo 2.</t>
  </si>
  <si>
    <t>Vozidlo 3.</t>
  </si>
  <si>
    <t>Vozidlo 4.</t>
  </si>
  <si>
    <t>Vozidlo 5.</t>
  </si>
  <si>
    <t>Vozidlo 6.</t>
  </si>
  <si>
    <t>Ceny pro osobní vozidla mini, malé a nižší střední třída (kategorie SDA)</t>
  </si>
  <si>
    <t>DRUH PRÁCE</t>
  </si>
  <si>
    <t>mechanické práce</t>
  </si>
  <si>
    <t>klempířské práce</t>
  </si>
  <si>
    <t>elektrikářské práce</t>
  </si>
  <si>
    <t>lakýrnické práce</t>
  </si>
  <si>
    <t xml:space="preserve">CELKEM CENA ZA DRUH PRÁCE </t>
  </si>
  <si>
    <t>ÚKON</t>
  </si>
  <si>
    <t>STK Diesel</t>
  </si>
  <si>
    <t>1 kus</t>
  </si>
  <si>
    <t>STK Benzín</t>
  </si>
  <si>
    <t>Emise Diesel</t>
  </si>
  <si>
    <t>Emise Benzín</t>
  </si>
  <si>
    <t>demontáž kola se zavěšení (servisní)</t>
  </si>
  <si>
    <t>montáž kola na zavěšení (servisní)</t>
  </si>
  <si>
    <t>demontáž a montáž pneu na disk</t>
  </si>
  <si>
    <t>ekologická likvidace pneu</t>
  </si>
  <si>
    <t xml:space="preserve">uskladnění sezonní sady kol </t>
  </si>
  <si>
    <t>4 kusy</t>
  </si>
  <si>
    <t xml:space="preserve">CELKEM CENA ZA ÚKON </t>
  </si>
  <si>
    <t>Bez DPH</t>
  </si>
  <si>
    <t>Hodinové sazby a jednotkové ceny vybraných úkonů</t>
  </si>
  <si>
    <t xml:space="preserve">V                             dne:               </t>
  </si>
  <si>
    <t xml:space="preserve">CELKEM CENA </t>
  </si>
  <si>
    <t>Nabídková cena</t>
  </si>
  <si>
    <t>diagnostika vozidla</t>
  </si>
  <si>
    <t xml:space="preserve">geometrie vč. seřízení </t>
  </si>
  <si>
    <t>oprava bezdušové pneumatiky (knotem)</t>
  </si>
  <si>
    <t>Příloha č. 3 ZD</t>
  </si>
  <si>
    <t>Celkem bez DPH:</t>
  </si>
  <si>
    <t>Celkem s DPH</t>
  </si>
  <si>
    <t>DPH:</t>
  </si>
  <si>
    <t>Celkem s DPH:</t>
  </si>
  <si>
    <t>Sazba  DPH:</t>
  </si>
  <si>
    <t>Sazba DPH v %</t>
  </si>
  <si>
    <t xml:space="preserve">DPH </t>
  </si>
  <si>
    <t>mytí vnějšího povrchu osobního vozidla, gumové koberce</t>
  </si>
  <si>
    <t>Suché čištění interiéru osobního vozidla -  vysávání, skla, včetně ošetření plastů, nebo kůže</t>
  </si>
  <si>
    <t>Mokré čištění  interiéru osobního vozidla  - tepace, skla, včetně ošetření plastů, nebo kůže</t>
  </si>
  <si>
    <t>plnění pneumatiky dusíkem (NO)</t>
  </si>
  <si>
    <t>Ceny pro osobní vozidla střední třída, vyšší střední třída (kategorie SDA)</t>
  </si>
  <si>
    <t>Příprava vozidla před STK</t>
  </si>
  <si>
    <t>Ceny pro vozidla elektrická, elektrická - hybridní, nákladní a speciální přenosová</t>
  </si>
  <si>
    <t>Ceny pro osobní vozidla vícemístná, malá užitková</t>
  </si>
  <si>
    <t>předpokládaný počet úkonů</t>
  </si>
  <si>
    <t>Doplní účastník</t>
  </si>
  <si>
    <t>předpokládaný počet kusů</t>
  </si>
  <si>
    <t>za normohodinu</t>
  </si>
  <si>
    <t>6Q0615301</t>
  </si>
  <si>
    <t>brzdovy kotouc</t>
  </si>
  <si>
    <t>6N0698151C</t>
  </si>
  <si>
    <t>sada brzdovych desticek</t>
  </si>
  <si>
    <t>6Q0698525A</t>
  </si>
  <si>
    <t>sada brzdovych čelisti</t>
  </si>
  <si>
    <t>6N0412249C</t>
  </si>
  <si>
    <t>axialni kuličkove lozisko</t>
  </si>
  <si>
    <t>6N0412331E</t>
  </si>
  <si>
    <t>uložení jednotky tlumičove</t>
  </si>
  <si>
    <t>6Q0513025R</t>
  </si>
  <si>
    <t>plynokapalinovy tlumic</t>
  </si>
  <si>
    <t>6Q0512131B</t>
  </si>
  <si>
    <t>zarážka pryžová</t>
  </si>
  <si>
    <t>03D198819A</t>
  </si>
  <si>
    <t>nastavec filtru s tesnením</t>
  </si>
  <si>
    <t>6Y0129620</t>
  </si>
  <si>
    <t>vložka vzduchového filtru</t>
  </si>
  <si>
    <t>6Q0201051H</t>
  </si>
  <si>
    <t>palivový filtr</t>
  </si>
  <si>
    <t>zadni skupinova svítilna</t>
  </si>
  <si>
    <t>03D141031AX</t>
  </si>
  <si>
    <t>03D141025CX</t>
  </si>
  <si>
    <t>03D145933AG</t>
  </si>
  <si>
    <t>klínovy řemen</t>
  </si>
  <si>
    <t>JZW903021MX</t>
  </si>
  <si>
    <t>6Y0837655</t>
  </si>
  <si>
    <t>spoustec skla</t>
  </si>
  <si>
    <t>21.</t>
  </si>
  <si>
    <t>22.</t>
  </si>
  <si>
    <t>03E109229</t>
  </si>
  <si>
    <t>23.</t>
  </si>
  <si>
    <t>24.</t>
  </si>
  <si>
    <t>25.</t>
  </si>
  <si>
    <t>26.</t>
  </si>
  <si>
    <t>27.</t>
  </si>
  <si>
    <t>28.</t>
  </si>
  <si>
    <t>6Q0601027R 03C</t>
  </si>
  <si>
    <t>29.</t>
  </si>
  <si>
    <t>03D906265C</t>
  </si>
  <si>
    <t>30.</t>
  </si>
  <si>
    <t>31.</t>
  </si>
  <si>
    <t>03D906433</t>
  </si>
  <si>
    <t>snimac otáček</t>
  </si>
  <si>
    <t>32.</t>
  </si>
  <si>
    <t>33.</t>
  </si>
  <si>
    <t>34.</t>
  </si>
  <si>
    <t>6R0253091</t>
  </si>
  <si>
    <t>35.</t>
  </si>
  <si>
    <t>36.</t>
  </si>
  <si>
    <t>03D109229</t>
  </si>
  <si>
    <t>rozvodovy řetěz</t>
  </si>
  <si>
    <t>37.</t>
  </si>
  <si>
    <t>38.</t>
  </si>
  <si>
    <t>6Q0121201HA</t>
  </si>
  <si>
    <t>chladič</t>
  </si>
  <si>
    <t>39.</t>
  </si>
  <si>
    <t>03C121111B</t>
  </si>
  <si>
    <t>skříň regulátoru chladící vody</t>
  </si>
  <si>
    <t>40.</t>
  </si>
  <si>
    <t>6Y0129607D</t>
  </si>
  <si>
    <t>vzduchovy filtr</t>
  </si>
  <si>
    <t>41.</t>
  </si>
  <si>
    <t>42.</t>
  </si>
  <si>
    <t>03D129717B</t>
  </si>
  <si>
    <t>těsnění</t>
  </si>
  <si>
    <t>43.</t>
  </si>
  <si>
    <t>03D133062F</t>
  </si>
  <si>
    <t>jednotka škrtící klapky</t>
  </si>
  <si>
    <t>44.</t>
  </si>
  <si>
    <t>45.</t>
  </si>
  <si>
    <t>46.</t>
  </si>
  <si>
    <t>47.</t>
  </si>
  <si>
    <t>6R0423811</t>
  </si>
  <si>
    <t>hlava řídící tyče</t>
  </si>
  <si>
    <t>48.</t>
  </si>
  <si>
    <t>6Q0423803P</t>
  </si>
  <si>
    <t>tyč řídící</t>
  </si>
  <si>
    <t>49.</t>
  </si>
  <si>
    <t>6Q0500051AT</t>
  </si>
  <si>
    <t>těleso zadní nápravy</t>
  </si>
  <si>
    <t>50.</t>
  </si>
  <si>
    <t>6Q1614106S</t>
  </si>
  <si>
    <t>posilovač podtlakový</t>
  </si>
  <si>
    <t>nastavec filtru</t>
  </si>
  <si>
    <t>6Q0820367B</t>
  </si>
  <si>
    <t>pyl filtr</t>
  </si>
  <si>
    <t>vzduch filtr</t>
  </si>
  <si>
    <t>paliv filtr</t>
  </si>
  <si>
    <t>03D903025HX</t>
  </si>
  <si>
    <t>klinovy řemen</t>
  </si>
  <si>
    <t>02T911023RX</t>
  </si>
  <si>
    <t>6R0411315</t>
  </si>
  <si>
    <t>tyc spojovací</t>
  </si>
  <si>
    <t>6R0407621F</t>
  </si>
  <si>
    <t>naboj kola s ložiskem</t>
  </si>
  <si>
    <t>6Q0411314P</t>
  </si>
  <si>
    <t>axialni ložisko</t>
  </si>
  <si>
    <t>uložení jednotky tlumičové</t>
  </si>
  <si>
    <t>6Q0598611</t>
  </si>
  <si>
    <t>ložisko kola</t>
  </si>
  <si>
    <t>sada brzdových destiček</t>
  </si>
  <si>
    <t>kotouč brzdový</t>
  </si>
  <si>
    <t>6Q0611053B</t>
  </si>
  <si>
    <t>váleček brzdový</t>
  </si>
  <si>
    <t>sada čelistí brzdových</t>
  </si>
  <si>
    <t>5Q0721261</t>
  </si>
  <si>
    <t>6Y0845011AC</t>
  </si>
  <si>
    <t>6Y0845201A</t>
  </si>
  <si>
    <t>6Y0853515  B41</t>
  </si>
  <si>
    <t>lišta dveří</t>
  </si>
  <si>
    <t>6Y1857501BGB41</t>
  </si>
  <si>
    <t>6Y0857701A HCP</t>
  </si>
  <si>
    <t>pas bezpečnostní</t>
  </si>
  <si>
    <t>6Y0880201K 3X1</t>
  </si>
  <si>
    <t>jednotka airbagu</t>
  </si>
  <si>
    <t>řetěz rozvodový</t>
  </si>
  <si>
    <t xml:space="preserve">03E109507S </t>
  </si>
  <si>
    <t>napínák řetězu</t>
  </si>
  <si>
    <t>03L115562</t>
  </si>
  <si>
    <t>filtr</t>
  </si>
  <si>
    <t>1K0819644B</t>
  </si>
  <si>
    <t>pylový filtr</t>
  </si>
  <si>
    <t>1K0129620D</t>
  </si>
  <si>
    <t>vzduchový filtr</t>
  </si>
  <si>
    <t>3C0127434</t>
  </si>
  <si>
    <t>filtr paliva</t>
  </si>
  <si>
    <t>03L198119D</t>
  </si>
  <si>
    <t>sada rozvodů</t>
  </si>
  <si>
    <t>038903315AH</t>
  </si>
  <si>
    <t>3T0949101</t>
  </si>
  <si>
    <t>smerové světlo</t>
  </si>
  <si>
    <t>1Z9945097C</t>
  </si>
  <si>
    <t>brzdové světlo přídavné</t>
  </si>
  <si>
    <t>03L141015PX</t>
  </si>
  <si>
    <t>lamela spojky s prítlačným talířem</t>
  </si>
  <si>
    <t>02A141165M</t>
  </si>
  <si>
    <t>5K0498621A</t>
  </si>
  <si>
    <t>1K0498099 X</t>
  </si>
  <si>
    <t>vnější kloub</t>
  </si>
  <si>
    <t>1K0498103 X</t>
  </si>
  <si>
    <t>kloub synchronní s manžetou</t>
  </si>
  <si>
    <t>1K0411315K</t>
  </si>
  <si>
    <t>tyč spojovací</t>
  </si>
  <si>
    <t>1K0412331B</t>
  </si>
  <si>
    <t>1K0413031BF</t>
  </si>
  <si>
    <t>1K0423811K</t>
  </si>
  <si>
    <t>1K0505465AA</t>
  </si>
  <si>
    <t>1K0501529J</t>
  </si>
  <si>
    <t>1K0513029ER</t>
  </si>
  <si>
    <t>3C0511359</t>
  </si>
  <si>
    <t>1K0615301AK</t>
  </si>
  <si>
    <t>1K0698151F</t>
  </si>
  <si>
    <t>1K0615601AB</t>
  </si>
  <si>
    <t>brzdový kotouč</t>
  </si>
  <si>
    <t>1K0698451J</t>
  </si>
  <si>
    <t>1Z0945105A</t>
  </si>
  <si>
    <t>odrazka</t>
  </si>
  <si>
    <t>1Z9827023B</t>
  </si>
  <si>
    <t>víko pro zavazadlový prostor</t>
  </si>
  <si>
    <t>1Z0831051</t>
  </si>
  <si>
    <t>1Z0853517A GRU</t>
  </si>
  <si>
    <t>ochranná lišta pro dveře</t>
  </si>
  <si>
    <t>1Z1857507M</t>
  </si>
  <si>
    <t>4F0857535AF</t>
  </si>
  <si>
    <t>03N115562</t>
  </si>
  <si>
    <t>5Q0819653</t>
  </si>
  <si>
    <t>5Q0127177</t>
  </si>
  <si>
    <t>03L963319</t>
  </si>
  <si>
    <t>svička žhavící</t>
  </si>
  <si>
    <t>03L903023KX</t>
  </si>
  <si>
    <t>04L260849C</t>
  </si>
  <si>
    <t>04L906051B</t>
  </si>
  <si>
    <t>čidlo tlaku</t>
  </si>
  <si>
    <t>5Q0407365A</t>
  </si>
  <si>
    <t>5M0498099 X</t>
  </si>
  <si>
    <t>5Q0411315B</t>
  </si>
  <si>
    <t>5Q0412249E</t>
  </si>
  <si>
    <t>5Q0412331C</t>
  </si>
  <si>
    <t>uložení tlumičové jednotky</t>
  </si>
  <si>
    <t>1K0423810A</t>
  </si>
  <si>
    <t>04L141015JX</t>
  </si>
  <si>
    <t>02A141165P</t>
  </si>
  <si>
    <t>04L109243C</t>
  </si>
  <si>
    <t>napínací kladka</t>
  </si>
  <si>
    <t>03L109244G</t>
  </si>
  <si>
    <t>kladka převodní</t>
  </si>
  <si>
    <t>04L109119D</t>
  </si>
  <si>
    <t>řemen ozubený</t>
  </si>
  <si>
    <t>03L109244D</t>
  </si>
  <si>
    <t>04L121011E</t>
  </si>
  <si>
    <t>8V0598611A</t>
  </si>
  <si>
    <t>1K0615301T</t>
  </si>
  <si>
    <t>8V0698151</t>
  </si>
  <si>
    <t>5Q0698451A</t>
  </si>
  <si>
    <t>5E0853761  2ZZ</t>
  </si>
  <si>
    <t>krycí lišta</t>
  </si>
  <si>
    <t>nastavec filtrů s těsněním</t>
  </si>
  <si>
    <t>7H0819631</t>
  </si>
  <si>
    <t>prachový a pylový filtr</t>
  </si>
  <si>
    <t>7H0129620</t>
  </si>
  <si>
    <t>7H0127401B</t>
  </si>
  <si>
    <t>čistič paliva</t>
  </si>
  <si>
    <t>svíčka žhavící</t>
  </si>
  <si>
    <t>076906051B</t>
  </si>
  <si>
    <t>čidlo odchylky tlaku</t>
  </si>
  <si>
    <t>03G903023 X</t>
  </si>
  <si>
    <t>03L903137H</t>
  </si>
  <si>
    <t>klínový žebrový řemen pro vozy ( klima)</t>
  </si>
  <si>
    <t>03L141015BX</t>
  </si>
  <si>
    <t>0A5141671F</t>
  </si>
  <si>
    <t>ložisko vypínací s hydraulickým ovládáním</t>
  </si>
  <si>
    <t>03L105266BP</t>
  </si>
  <si>
    <t>setrvačník pro vozy start-stop-funkce</t>
  </si>
  <si>
    <t>7H8407361A</t>
  </si>
  <si>
    <t>7H0498611</t>
  </si>
  <si>
    <t>ložisko kola s montážními díly</t>
  </si>
  <si>
    <t>7E0407452NX</t>
  </si>
  <si>
    <t>hřídel kloubový se synchronnimi klouby</t>
  </si>
  <si>
    <t>7E8413031</t>
  </si>
  <si>
    <t>7E0412249</t>
  </si>
  <si>
    <t>axiální kuličkové ložisko</t>
  </si>
  <si>
    <t>7H0412341</t>
  </si>
  <si>
    <t>miska pružiny</t>
  </si>
  <si>
    <t>7E0412331</t>
  </si>
  <si>
    <t>7H0401611H</t>
  </si>
  <si>
    <t>náboh kola s ložiskem</t>
  </si>
  <si>
    <t>7H0513029E</t>
  </si>
  <si>
    <t>7H0615301D</t>
  </si>
  <si>
    <t>7H0698151</t>
  </si>
  <si>
    <t>1 sada brzdových destiček se sign. opotřebení</t>
  </si>
  <si>
    <t>7H0615601B</t>
  </si>
  <si>
    <t>sada oprav. pro řemen ozub. s kladkou napín.</t>
  </si>
  <si>
    <t>03L121011JX</t>
  </si>
  <si>
    <t>vodní čerpadlo s těsněním</t>
  </si>
  <si>
    <t>7E1857521J</t>
  </si>
  <si>
    <t>sklo zrcátka ( asferické-širokoúhlé)</t>
  </si>
  <si>
    <t>7E1858553B 9B9</t>
  </si>
  <si>
    <t>rámeček pro věnjší zrcátko</t>
  </si>
  <si>
    <t>7E1857507DK 9B9</t>
  </si>
  <si>
    <t>071115562C</t>
  </si>
  <si>
    <t>nástavec filtru s těsněním</t>
  </si>
  <si>
    <t>vložka filtru prachová a pylová</t>
  </si>
  <si>
    <t>076906051A</t>
  </si>
  <si>
    <t>03G105266BM</t>
  </si>
  <si>
    <t>setrvačník</t>
  </si>
  <si>
    <t>038903137S</t>
  </si>
  <si>
    <t>řemen drážkovaný dvojitý</t>
  </si>
  <si>
    <t>5K0498621</t>
  </si>
  <si>
    <t>5Q0411315A</t>
  </si>
  <si>
    <t>5N0498099 X</t>
  </si>
  <si>
    <t>vnější kloub s montážními díly</t>
  </si>
  <si>
    <t>1K0498103AX</t>
  </si>
  <si>
    <t>kloub synchrnní s manžetou kloubu ochran.</t>
  </si>
  <si>
    <t>hlava řídící tyče úplná</t>
  </si>
  <si>
    <t>1K0615301AA</t>
  </si>
  <si>
    <t>kotouč brzdový ( větraný)</t>
  </si>
  <si>
    <t>3C0698151C</t>
  </si>
  <si>
    <t>1 sada brzd. destiček se sign. opotřebení</t>
  </si>
  <si>
    <t>1K0615123E</t>
  </si>
  <si>
    <t>2K0615423B</t>
  </si>
  <si>
    <t>1K0698451G</t>
  </si>
  <si>
    <t>1 sada brzd. destiček pro kotoučovou brzdu</t>
  </si>
  <si>
    <t>1K0615601AC</t>
  </si>
  <si>
    <t>1K0721388AC</t>
  </si>
  <si>
    <t>038198119A</t>
  </si>
  <si>
    <t>sada opravárenská pro řemen ozubený</t>
  </si>
  <si>
    <t>045121011HX</t>
  </si>
  <si>
    <t>1K0820411AH</t>
  </si>
  <si>
    <t>kondenzátor klimatizace s vysoušečem</t>
  </si>
  <si>
    <t>1K0298403A</t>
  </si>
  <si>
    <t>vložka vysoušeče s montažními díly</t>
  </si>
  <si>
    <t>04E115561H</t>
  </si>
  <si>
    <t>filtr olejový</t>
  </si>
  <si>
    <t>vložka filtru s filtrem pachu a škodlivin</t>
  </si>
  <si>
    <t>04E145749B</t>
  </si>
  <si>
    <t>chladič nasávaného vzduchu</t>
  </si>
  <si>
    <t>04E129620</t>
  </si>
  <si>
    <t>04E905601</t>
  </si>
  <si>
    <t>svíčka zapalovací "Longlife"</t>
  </si>
  <si>
    <t>04C905110D</t>
  </si>
  <si>
    <t>cívka zapalovací s koncovkou kab. zap. svíč.</t>
  </si>
  <si>
    <t>04E906262E</t>
  </si>
  <si>
    <t>04E906262A</t>
  </si>
  <si>
    <t>04E906455D</t>
  </si>
  <si>
    <t>ventil řídící</t>
  </si>
  <si>
    <t>02Z911024QX</t>
  </si>
  <si>
    <t>04C903023LX</t>
  </si>
  <si>
    <t>5Q0407255Q</t>
  </si>
  <si>
    <t>5Q0413023FH</t>
  </si>
  <si>
    <t>5Q0601027Q 03C</t>
  </si>
  <si>
    <t>ocelový disk rallye černá</t>
  </si>
  <si>
    <t>1 sada brzdových destiek se sign. opotřebení</t>
  </si>
  <si>
    <t>1 sada brzdových destiček pro kotouč. brzdu</t>
  </si>
  <si>
    <t>5E0807248</t>
  </si>
  <si>
    <t>výztuha pro upevnění nárazníku</t>
  </si>
  <si>
    <t>5E0853677 9B9</t>
  </si>
  <si>
    <t>mřížka větrací pro vozidla se světl. do mlhy</t>
  </si>
  <si>
    <t>5E5807421</t>
  </si>
  <si>
    <t>5E5807305C</t>
  </si>
  <si>
    <t>5E0821105B</t>
  </si>
  <si>
    <t>5E0823031</t>
  </si>
  <si>
    <t>5E5827023B</t>
  </si>
  <si>
    <t>víko zadní</t>
  </si>
  <si>
    <t>5E0845011AENVB</t>
  </si>
  <si>
    <t>sklo čelní ( vrstvené izolační sklo)</t>
  </si>
  <si>
    <t>5E1857507N</t>
  </si>
  <si>
    <t>5E0857537A GRU</t>
  </si>
  <si>
    <t>5E0857521</t>
  </si>
  <si>
    <t>sklo zrcátka ( sférické)</t>
  </si>
  <si>
    <t>5E9833051A</t>
  </si>
  <si>
    <t>5Q0129620B</t>
  </si>
  <si>
    <t>5Q0127400F</t>
  </si>
  <si>
    <t>03L906262Q</t>
  </si>
  <si>
    <t>03L906051B</t>
  </si>
  <si>
    <t>04L906088AE</t>
  </si>
  <si>
    <t>5Q0407182A</t>
  </si>
  <si>
    <t>lůžko guma kov</t>
  </si>
  <si>
    <t>5Q0411303Q</t>
  </si>
  <si>
    <t>axialní kuličkové ložisko</t>
  </si>
  <si>
    <t>8V0598625</t>
  </si>
  <si>
    <t xml:space="preserve">rameno  </t>
  </si>
  <si>
    <t>5Q0505223D</t>
  </si>
  <si>
    <t>rameno zadní nápravy</t>
  </si>
  <si>
    <t>1K0505553A</t>
  </si>
  <si>
    <t>1K0615601AA</t>
  </si>
  <si>
    <t>5Q0698451B</t>
  </si>
  <si>
    <t>sada brzdovách destiček</t>
  </si>
  <si>
    <t>5Q0615423B</t>
  </si>
  <si>
    <t>04L141015A</t>
  </si>
  <si>
    <t>0A5141671L</t>
  </si>
  <si>
    <t>04L105266B</t>
  </si>
  <si>
    <t>5E0805588C</t>
  </si>
  <si>
    <t>(výpočet celkové nabídkové ceny za práci na listu č. 9 v ceníku úkonů)</t>
  </si>
  <si>
    <t>rozvodovy řemen</t>
  </si>
  <si>
    <t xml:space="preserve">VW Transporter </t>
  </si>
  <si>
    <t xml:space="preserve">VW Caddy </t>
  </si>
  <si>
    <t>Škoda Fabia II</t>
  </si>
  <si>
    <t>Škoda Fabia III</t>
  </si>
  <si>
    <t>Škoda Octavia II</t>
  </si>
  <si>
    <t>51.</t>
  </si>
  <si>
    <t>2007 - 2014</t>
  </si>
  <si>
    <t>Škoda Octavia III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</si>
  <si>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</si>
  <si>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</si>
  <si>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</si>
  <si>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</si>
  <si>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</si>
  <si>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</si>
  <si>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</si>
  <si>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</si>
  <si>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</si>
  <si>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</si>
  <si>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</si>
  <si>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</si>
  <si>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</si>
  <si>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</si>
  <si>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</si>
  <si>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</si>
  <si>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</si>
  <si>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</si>
  <si>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</si>
  <si>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</si>
  <si>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</si>
  <si>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</si>
  <si>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</si>
  <si>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</si>
  <si>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</si>
  <si>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</si>
  <si>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</si>
  <si>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</si>
  <si>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</si>
  <si>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</si>
  <si>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</si>
  <si>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</si>
  <si>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</si>
  <si>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</si>
  <si>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</si>
  <si>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</si>
  <si>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2013 - současnost</t>
  </si>
  <si>
    <t>2008 - 2013</t>
  </si>
  <si>
    <t xml:space="preserve">Škoda Fabia I </t>
  </si>
  <si>
    <t xml:space="preserve">2001 -  2007 </t>
  </si>
  <si>
    <t>2013 -  současnost</t>
  </si>
  <si>
    <t>Vozidlo 7:</t>
  </si>
  <si>
    <t>(výpočet celkové nabídkové ceny za náhradní díly, vyspecifikované na listech "Vozidlo 1" až "Vozidlo 7")</t>
  </si>
  <si>
    <t>Tabulka č. 9. Jednotkové ceny náhradních dílů, úkonů, služeb</t>
  </si>
  <si>
    <t>03L115561A</t>
  </si>
  <si>
    <t>6R0820367</t>
  </si>
  <si>
    <t>6C0129620D</t>
  </si>
  <si>
    <t>6C0127400</t>
  </si>
  <si>
    <t>04B903023DX</t>
  </si>
  <si>
    <t>03L903137D</t>
  </si>
  <si>
    <t>04L906262D</t>
  </si>
  <si>
    <t>02Z911024HX</t>
  </si>
  <si>
    <t>6V1941015C</t>
  </si>
  <si>
    <t>6V9945111</t>
  </si>
  <si>
    <t>04B141031</t>
  </si>
  <si>
    <t>04B141025</t>
  </si>
  <si>
    <t>02A141165R</t>
  </si>
  <si>
    <t>6R0407151F</t>
  </si>
  <si>
    <t>6R0407365B</t>
  </si>
  <si>
    <t>6C0407621</t>
  </si>
  <si>
    <t>6Q0407255AC</t>
  </si>
  <si>
    <t>6R0411105C</t>
  </si>
  <si>
    <t>6R0413031BF</t>
  </si>
  <si>
    <t>6R0412249</t>
  </si>
  <si>
    <t>1J0412321C</t>
  </si>
  <si>
    <t>6C0423811A</t>
  </si>
  <si>
    <t>6C0513025AL</t>
  </si>
  <si>
    <t>6C0601027B</t>
  </si>
  <si>
    <t>6C0698151B</t>
  </si>
  <si>
    <t>6R0615301C</t>
  </si>
  <si>
    <t>6C0615123</t>
  </si>
  <si>
    <t>6C0698520</t>
  </si>
  <si>
    <t>5Q0721261J</t>
  </si>
  <si>
    <t>6V0805588G</t>
  </si>
  <si>
    <t>6V0807221</t>
  </si>
  <si>
    <t>6V082105</t>
  </si>
  <si>
    <t>6V0831051A</t>
  </si>
  <si>
    <t>6V9833051A</t>
  </si>
  <si>
    <t>6V0845011ACNVB</t>
  </si>
  <si>
    <t>6V9845049A NVB</t>
  </si>
  <si>
    <t>6V0845201C</t>
  </si>
  <si>
    <t>6V1998001</t>
  </si>
  <si>
    <t>sada steracu</t>
  </si>
  <si>
    <t>5JA857521C</t>
  </si>
  <si>
    <t>6V0857701A RAA</t>
  </si>
  <si>
    <t>6V0880201Q IZY</t>
  </si>
  <si>
    <t>remen rozvodovy</t>
  </si>
  <si>
    <t>04L109243G</t>
  </si>
  <si>
    <t>Vozidlo 7.</t>
  </si>
  <si>
    <t>Tabulka na listu č. 8 pro zpracování cenové nabídky                                                     
Hodinové sazby a jednotkové ceny vybraných úkonů</t>
  </si>
  <si>
    <t>Celková cena bez DPH</t>
  </si>
  <si>
    <t>Celkem bez DPH</t>
  </si>
  <si>
    <t>Cena za kus bez DPH</t>
  </si>
  <si>
    <t>Cena za kus s DPH</t>
  </si>
  <si>
    <t>Cena za hodinu bez DPH</t>
  </si>
  <si>
    <t>Cena za hodinu s DPH</t>
  </si>
  <si>
    <t>Celkem DPH</t>
  </si>
  <si>
    <t>předpokládaný počet normohodin</t>
  </si>
  <si>
    <t>Alternativní objednací kód dílu: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</si>
</sst>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3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u/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indexed="64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auto="1"/>
      </right>
      <top/>
      <bottom/>
      <diagonal/>
    </border>
    <border>
      <left style="medium">
        <color auto="1"/>
      </left>
      <right style="double">
        <color indexed="64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medium">
        <color auto="1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 style="double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/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208">
    <xf numFmtId="0" fontId="0" fillId="0" borderId="0" xfId="0"/>
    <xf numFmtId="8" fontId="0" fillId="0" borderId="0" xfId="0" applyNumberFormat="1"/>
    <xf numFmtId="0" fontId="1" fillId="0" borderId="0" xfId="0" applyFont="1"/>
    <xf numFmtId="8" fontId="2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8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" xfId="0" applyFont="1" applyBorder="1"/>
    <xf numFmtId="11" fontId="4" fillId="0" borderId="1" xfId="0" applyNumberFormat="1" applyFont="1" applyBorder="1"/>
    <xf numFmtId="0" fontId="7" fillId="0" borderId="3" xfId="0" applyFont="1" applyBorder="1" applyAlignment="1">
      <alignment vertical="center" wrapText="1"/>
    </xf>
    <xf numFmtId="0" fontId="0" fillId="0" borderId="3" xfId="0" applyBorder="1" applyAlignment="1">
      <alignment shrinkToFit="1"/>
    </xf>
    <xf numFmtId="0" fontId="8" fillId="0" borderId="0" xfId="0" applyFont="1" applyFill="1" applyBorder="1" applyAlignment="1">
      <alignment wrapText="1"/>
    </xf>
    <xf numFmtId="0" fontId="9" fillId="0" borderId="4" xfId="0" applyFont="1" applyBorder="1" applyAlignment="1">
      <alignment horizontal="center" shrinkToFit="1"/>
    </xf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0" fillId="0" borderId="8" xfId="0" applyBorder="1" applyAlignment="1">
      <alignment shrinkToFit="1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shrinkToFit="1"/>
    </xf>
    <xf numFmtId="164" fontId="0" fillId="0" borderId="1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13" xfId="0" applyBorder="1" applyAlignment="1">
      <alignment shrinkToFit="1"/>
    </xf>
    <xf numFmtId="164" fontId="0" fillId="0" borderId="14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6" xfId="0" applyBorder="1" applyAlignment="1">
      <alignment shrinkToFit="1"/>
    </xf>
    <xf numFmtId="164" fontId="0" fillId="0" borderId="17" xfId="0" applyNumberForma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0" fillId="0" borderId="0" xfId="0" applyBorder="1"/>
    <xf numFmtId="0" fontId="0" fillId="4" borderId="18" xfId="0" applyFill="1" applyBorder="1" applyAlignment="1">
      <alignment shrinkToFit="1"/>
    </xf>
    <xf numFmtId="164" fontId="0" fillId="4" borderId="19" xfId="0" applyNumberFormat="1" applyFill="1" applyBorder="1" applyAlignment="1">
      <alignment horizontal="center" vertical="center"/>
    </xf>
    <xf numFmtId="0" fontId="0" fillId="0" borderId="20" xfId="0" applyBorder="1" applyAlignment="1">
      <alignment shrinkToFit="1"/>
    </xf>
    <xf numFmtId="164" fontId="0" fillId="0" borderId="3" xfId="0" applyNumberFormat="1" applyFill="1" applyBorder="1" applyAlignment="1">
      <alignment horizontal="center" vertical="center"/>
    </xf>
    <xf numFmtId="0" fontId="0" fillId="0" borderId="0" xfId="0" applyAlignment="1">
      <alignment shrinkToFit="1"/>
    </xf>
    <xf numFmtId="0" fontId="0" fillId="0" borderId="0" xfId="0" applyFill="1"/>
    <xf numFmtId="0" fontId="9" fillId="4" borderId="4" xfId="0" applyFont="1" applyFill="1" applyBorder="1" applyAlignment="1">
      <alignment horizontal="center" shrinkToFit="1"/>
    </xf>
    <xf numFmtId="0" fontId="9" fillId="4" borderId="5" xfId="0" applyFont="1" applyFill="1" applyBorder="1" applyAlignment="1">
      <alignment horizontal="center" shrinkToFit="1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shrinkToFit="1"/>
    </xf>
    <xf numFmtId="0" fontId="9" fillId="6" borderId="5" xfId="0" applyFont="1" applyFill="1" applyBorder="1" applyAlignment="1">
      <alignment horizontal="center" shrinkToFit="1"/>
    </xf>
    <xf numFmtId="0" fontId="10" fillId="6" borderId="6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9" fillId="6" borderId="21" xfId="0" applyFont="1" applyFill="1" applyBorder="1" applyAlignment="1">
      <alignment horizontal="center" shrinkToFit="1"/>
    </xf>
    <xf numFmtId="0" fontId="0" fillId="6" borderId="18" xfId="0" applyFill="1" applyBorder="1" applyAlignment="1">
      <alignment shrinkToFit="1"/>
    </xf>
    <xf numFmtId="164" fontId="0" fillId="6" borderId="19" xfId="0" applyNumberFormat="1" applyFill="1" applyBorder="1" applyAlignment="1">
      <alignment horizontal="center" vertical="center"/>
    </xf>
    <xf numFmtId="0" fontId="1" fillId="6" borderId="3" xfId="0" applyFont="1" applyFill="1" applyBorder="1" applyAlignment="1">
      <alignment shrinkToFit="1"/>
    </xf>
    <xf numFmtId="164" fontId="1" fillId="6" borderId="19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shrinkToFit="1"/>
    </xf>
    <xf numFmtId="164" fontId="1" fillId="4" borderId="1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right"/>
    </xf>
    <xf numFmtId="8" fontId="4" fillId="2" borderId="10" xfId="0" applyNumberFormat="1" applyFont="1" applyFill="1" applyBorder="1"/>
    <xf numFmtId="0" fontId="0" fillId="8" borderId="14" xfId="0" applyNumberFormat="1" applyFill="1" applyBorder="1" applyAlignment="1">
      <alignment horizontal="center" vertical="center"/>
    </xf>
    <xf numFmtId="9" fontId="0" fillId="8" borderId="14" xfId="0" applyNumberFormat="1" applyFill="1" applyBorder="1" applyAlignment="1">
      <alignment horizontal="center" vertical="center"/>
    </xf>
    <xf numFmtId="9" fontId="0" fillId="8" borderId="17" xfId="0" applyNumberFormat="1" applyFill="1" applyBorder="1" applyAlignment="1">
      <alignment horizontal="center" vertical="center"/>
    </xf>
    <xf numFmtId="0" fontId="11" fillId="0" borderId="0" xfId="0" applyFont="1"/>
    <xf numFmtId="0" fontId="7" fillId="0" borderId="0" xfId="0" applyFont="1" applyBorder="1" applyAlignment="1">
      <alignment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4" fillId="0" borderId="24" xfId="0" applyFont="1" applyBorder="1"/>
    <xf numFmtId="164" fontId="0" fillId="9" borderId="20" xfId="0" applyNumberFormat="1" applyFill="1" applyBorder="1" applyAlignment="1">
      <alignment horizontal="center" vertical="center"/>
    </xf>
    <xf numFmtId="9" fontId="0" fillId="9" borderId="9" xfId="0" applyNumberFormat="1" applyFill="1" applyBorder="1" applyAlignment="1">
      <alignment horizontal="center" vertical="center"/>
    </xf>
    <xf numFmtId="164" fontId="0" fillId="9" borderId="10" xfId="0" applyNumberFormat="1" applyFill="1" applyBorder="1" applyAlignment="1">
      <alignment horizontal="center" vertical="center"/>
    </xf>
    <xf numFmtId="164" fontId="0" fillId="9" borderId="11" xfId="0" applyNumberFormat="1" applyFill="1" applyBorder="1" applyAlignment="1">
      <alignment horizontal="center" vertical="center"/>
    </xf>
    <xf numFmtId="164" fontId="0" fillId="9" borderId="8" xfId="0" applyNumberFormat="1" applyFill="1" applyBorder="1" applyAlignment="1">
      <alignment horizontal="center" vertical="center"/>
    </xf>
    <xf numFmtId="0" fontId="6" fillId="0" borderId="0" xfId="0" applyFont="1" applyAlignment="1">
      <alignment vertical="center" wrapText="1" shrinkToFit="1"/>
    </xf>
    <xf numFmtId="0" fontId="6" fillId="0" borderId="0" xfId="0" applyFont="1" applyAlignment="1">
      <alignment vertical="center" shrinkToFit="1"/>
    </xf>
    <xf numFmtId="0" fontId="0" fillId="0" borderId="25" xfId="0" applyBorder="1"/>
    <xf numFmtId="0" fontId="9" fillId="6" borderId="26" xfId="0" applyFont="1" applyFill="1" applyBorder="1" applyAlignment="1">
      <alignment horizontal="center" wrapText="1" shrinkToFit="1"/>
    </xf>
    <xf numFmtId="0" fontId="0" fillId="0" borderId="27" xfId="0" applyBorder="1" applyAlignment="1">
      <alignment shrinkToFit="1"/>
    </xf>
    <xf numFmtId="0" fontId="0" fillId="0" borderId="28" xfId="0" applyBorder="1" applyAlignment="1">
      <alignment shrinkToFit="1"/>
    </xf>
    <xf numFmtId="0" fontId="0" fillId="0" borderId="29" xfId="0" applyBorder="1" applyAlignment="1">
      <alignment shrinkToFit="1"/>
    </xf>
    <xf numFmtId="0" fontId="0" fillId="0" borderId="30" xfId="0" applyBorder="1" applyAlignment="1">
      <alignment shrinkToFit="1"/>
    </xf>
    <xf numFmtId="0" fontId="0" fillId="0" borderId="31" xfId="0" applyBorder="1" applyAlignment="1">
      <alignment shrinkToFit="1"/>
    </xf>
    <xf numFmtId="0" fontId="0" fillId="0" borderId="32" xfId="0" applyBorder="1" applyAlignment="1">
      <alignment shrinkToFit="1"/>
    </xf>
    <xf numFmtId="0" fontId="1" fillId="6" borderId="12" xfId="0" applyFont="1" applyFill="1" applyBorder="1" applyAlignment="1">
      <alignment shrinkToFit="1"/>
    </xf>
    <xf numFmtId="0" fontId="0" fillId="0" borderId="31" xfId="0" applyBorder="1" applyAlignment="1"/>
    <xf numFmtId="0" fontId="9" fillId="6" borderId="3" xfId="0" applyFont="1" applyFill="1" applyBorder="1" applyAlignment="1">
      <alignment horizontal="center" wrapText="1" shrinkToFit="1"/>
    </xf>
    <xf numFmtId="0" fontId="0" fillId="0" borderId="28" xfId="0" applyBorder="1" applyAlignment="1"/>
    <xf numFmtId="164" fontId="0" fillId="0" borderId="12" xfId="0" applyNumberFormat="1" applyFill="1" applyBorder="1" applyAlignment="1">
      <alignment horizontal="center" vertical="center"/>
    </xf>
    <xf numFmtId="0" fontId="0" fillId="8" borderId="17" xfId="0" applyNumberFormat="1" applyFill="1" applyBorder="1" applyAlignment="1">
      <alignment horizontal="center" vertical="center"/>
    </xf>
    <xf numFmtId="0" fontId="6" fillId="0" borderId="3" xfId="0" applyFont="1" applyBorder="1" applyAlignment="1">
      <alignment vertical="center" shrinkToFit="1"/>
    </xf>
    <xf numFmtId="0" fontId="8" fillId="0" borderId="18" xfId="0" applyFont="1" applyFill="1" applyBorder="1" applyAlignment="1">
      <alignment wrapText="1"/>
    </xf>
    <xf numFmtId="0" fontId="9" fillId="4" borderId="26" xfId="0" applyFont="1" applyFill="1" applyBorder="1" applyAlignment="1">
      <alignment horizontal="center" wrapText="1" shrinkToFit="1"/>
    </xf>
    <xf numFmtId="0" fontId="0" fillId="0" borderId="34" xfId="0" applyBorder="1" applyAlignment="1">
      <alignment shrinkToFit="1"/>
    </xf>
    <xf numFmtId="0" fontId="0" fillId="0" borderId="35" xfId="0" applyBorder="1" applyAlignment="1">
      <alignment shrinkToFit="1"/>
    </xf>
    <xf numFmtId="164" fontId="0" fillId="0" borderId="18" xfId="0" applyNumberFormat="1" applyFill="1" applyBorder="1" applyAlignment="1">
      <alignment horizontal="center" vertical="center"/>
    </xf>
    <xf numFmtId="0" fontId="0" fillId="0" borderId="36" xfId="0" applyBorder="1" applyAlignment="1">
      <alignment shrinkToFit="1"/>
    </xf>
    <xf numFmtId="0" fontId="1" fillId="4" borderId="12" xfId="0" applyFont="1" applyFill="1" applyBorder="1" applyAlignment="1">
      <alignment shrinkToFit="1"/>
    </xf>
    <xf numFmtId="0" fontId="0" fillId="0" borderId="28" xfId="0" applyFill="1" applyBorder="1" applyAlignment="1">
      <alignment shrinkToFit="1"/>
    </xf>
    <xf numFmtId="9" fontId="1" fillId="0" borderId="37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shrinkToFit="1"/>
    </xf>
    <xf numFmtId="0" fontId="9" fillId="0" borderId="25" xfId="0" applyFont="1" applyFill="1" applyBorder="1" applyAlignment="1">
      <alignment horizontal="center" wrapText="1" shrinkToFit="1"/>
    </xf>
    <xf numFmtId="0" fontId="0" fillId="0" borderId="3" xfId="0" applyBorder="1"/>
    <xf numFmtId="0" fontId="10" fillId="0" borderId="1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8" fontId="0" fillId="0" borderId="16" xfId="0" applyNumberFormat="1" applyBorder="1"/>
    <xf numFmtId="0" fontId="1" fillId="0" borderId="12" xfId="0" applyFont="1" applyFill="1" applyBorder="1"/>
    <xf numFmtId="0" fontId="0" fillId="7" borderId="39" xfId="0" applyFill="1" applyBorder="1"/>
    <xf numFmtId="0" fontId="0" fillId="7" borderId="40" xfId="0" applyFill="1" applyBorder="1"/>
    <xf numFmtId="0" fontId="1" fillId="7" borderId="39" xfId="0" applyFont="1" applyFill="1" applyBorder="1"/>
    <xf numFmtId="8" fontId="0" fillId="0" borderId="41" xfId="0" applyNumberFormat="1" applyFill="1" applyBorder="1" applyAlignment="1">
      <alignment horizontal="center"/>
    </xf>
    <xf numFmtId="8" fontId="0" fillId="0" borderId="42" xfId="0" applyNumberFormat="1" applyFill="1" applyBorder="1" applyAlignment="1">
      <alignment horizontal="center"/>
    </xf>
    <xf numFmtId="8" fontId="0" fillId="0" borderId="43" xfId="0" applyNumberFormat="1" applyFill="1" applyBorder="1" applyAlignment="1">
      <alignment horizontal="center"/>
    </xf>
    <xf numFmtId="8" fontId="0" fillId="0" borderId="33" xfId="0" applyNumberFormat="1" applyFill="1" applyBorder="1" applyAlignment="1">
      <alignment horizontal="center"/>
    </xf>
    <xf numFmtId="8" fontId="0" fillId="0" borderId="45" xfId="0" applyNumberFormat="1" applyFill="1" applyBorder="1" applyAlignment="1">
      <alignment horizontal="center"/>
    </xf>
    <xf numFmtId="8" fontId="0" fillId="0" borderId="17" xfId="0" applyNumberFormat="1" applyFill="1" applyBorder="1" applyAlignment="1">
      <alignment horizontal="center"/>
    </xf>
    <xf numFmtId="8" fontId="0" fillId="0" borderId="46" xfId="0" applyNumberFormat="1" applyFill="1" applyBorder="1" applyAlignment="1">
      <alignment horizontal="center"/>
    </xf>
    <xf numFmtId="8" fontId="4" fillId="9" borderId="23" xfId="0" applyNumberFormat="1" applyFont="1" applyFill="1" applyBorder="1"/>
    <xf numFmtId="8" fontId="4" fillId="9" borderId="1" xfId="0" applyNumberFormat="1" applyFont="1" applyFill="1" applyBorder="1"/>
    <xf numFmtId="9" fontId="4" fillId="9" borderId="10" xfId="0" applyNumberFormat="1" applyFont="1" applyFill="1" applyBorder="1" applyAlignment="1">
      <alignment horizontal="right"/>
    </xf>
    <xf numFmtId="0" fontId="10" fillId="0" borderId="39" xfId="0" applyFont="1" applyFill="1" applyBorder="1" applyAlignment="1">
      <alignment horizontal="center"/>
    </xf>
    <xf numFmtId="164" fontId="0" fillId="5" borderId="52" xfId="0" applyNumberFormat="1" applyFill="1" applyBorder="1" applyAlignment="1">
      <alignment horizontal="center" vertical="center"/>
    </xf>
    <xf numFmtId="164" fontId="0" fillId="5" borderId="53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0" fontId="4" fillId="0" borderId="2" xfId="0" applyFont="1" applyBorder="1"/>
    <xf numFmtId="0" fontId="4" fillId="0" borderId="54" xfId="0" applyFont="1" applyBorder="1"/>
    <xf numFmtId="11" fontId="0" fillId="0" borderId="1" xfId="0" applyNumberFormat="1" applyBorder="1"/>
    <xf numFmtId="9" fontId="4" fillId="0" borderId="0" xfId="1" applyFont="1"/>
    <xf numFmtId="8" fontId="3" fillId="2" borderId="57" xfId="0" applyNumberFormat="1" applyFont="1" applyFill="1" applyBorder="1"/>
    <xf numFmtId="0" fontId="0" fillId="0" borderId="24" xfId="0" applyBorder="1"/>
    <xf numFmtId="11" fontId="0" fillId="0" borderId="2" xfId="0" applyNumberFormat="1" applyBorder="1"/>
    <xf numFmtId="8" fontId="0" fillId="0" borderId="59" xfId="0" applyNumberFormat="1" applyFill="1" applyBorder="1" applyAlignment="1">
      <alignment horizontal="center"/>
    </xf>
    <xf numFmtId="8" fontId="0" fillId="0" borderId="60" xfId="0" applyNumberFormat="1" applyFill="1" applyBorder="1" applyAlignment="1">
      <alignment horizontal="center"/>
    </xf>
    <xf numFmtId="8" fontId="3" fillId="0" borderId="0" xfId="0" applyNumberFormat="1" applyFont="1"/>
    <xf numFmtId="0" fontId="0" fillId="0" borderId="1" xfId="0" applyBorder="1"/>
    <xf numFmtId="0" fontId="0" fillId="0" borderId="2" xfId="0" applyBorder="1"/>
    <xf numFmtId="0" fontId="4" fillId="0" borderId="62" xfId="0" applyFont="1" applyBorder="1"/>
    <xf numFmtId="0" fontId="4" fillId="0" borderId="23" xfId="0" applyFont="1" applyBorder="1"/>
    <xf numFmtId="0" fontId="4" fillId="0" borderId="63" xfId="0" applyFont="1" applyBorder="1"/>
    <xf numFmtId="0" fontId="9" fillId="7" borderId="22" xfId="0" applyFont="1" applyFill="1" applyBorder="1" applyAlignment="1">
      <alignment horizontal="center" vertical="center" wrapText="1" shrinkToFit="1"/>
    </xf>
    <xf numFmtId="0" fontId="4" fillId="0" borderId="15" xfId="0" applyFont="1" applyBorder="1"/>
    <xf numFmtId="0" fontId="4" fillId="0" borderId="16" xfId="0" applyFont="1" applyBorder="1"/>
    <xf numFmtId="0" fontId="8" fillId="3" borderId="15" xfId="0" applyFont="1" applyFill="1" applyBorder="1" applyAlignment="1">
      <alignment horizontal="center" wrapText="1"/>
    </xf>
    <xf numFmtId="0" fontId="4" fillId="0" borderId="17" xfId="0" applyFont="1" applyBorder="1"/>
    <xf numFmtId="0" fontId="3" fillId="2" borderId="61" xfId="0" applyFont="1" applyFill="1" applyBorder="1"/>
    <xf numFmtId="8" fontId="3" fillId="3" borderId="61" xfId="0" applyNumberFormat="1" applyFont="1" applyFill="1" applyBorder="1"/>
    <xf numFmtId="0" fontId="9" fillId="7" borderId="64" xfId="0" applyFont="1" applyFill="1" applyBorder="1" applyAlignment="1">
      <alignment horizontal="center" wrapText="1" shrinkToFit="1"/>
    </xf>
    <xf numFmtId="0" fontId="0" fillId="0" borderId="38" xfId="0" applyBorder="1" applyAlignment="1">
      <alignment horizontal="right"/>
    </xf>
    <xf numFmtId="8" fontId="4" fillId="9" borderId="24" xfId="0" applyNumberFormat="1" applyFont="1" applyFill="1" applyBorder="1"/>
    <xf numFmtId="8" fontId="4" fillId="0" borderId="65" xfId="0" applyNumberFormat="1" applyFont="1" applyBorder="1"/>
    <xf numFmtId="164" fontId="4" fillId="0" borderId="65" xfId="0" applyNumberFormat="1" applyFont="1" applyBorder="1"/>
    <xf numFmtId="164" fontId="4" fillId="0" borderId="66" xfId="0" applyNumberFormat="1" applyFont="1" applyBorder="1"/>
    <xf numFmtId="0" fontId="9" fillId="7" borderId="67" xfId="0" applyFont="1" applyFill="1" applyBorder="1" applyAlignment="1">
      <alignment horizontal="center" wrapText="1" shrinkToFit="1"/>
    </xf>
    <xf numFmtId="0" fontId="4" fillId="0" borderId="38" xfId="0" applyFont="1" applyBorder="1" applyAlignment="1">
      <alignment horizontal="right"/>
    </xf>
    <xf numFmtId="8" fontId="4" fillId="9" borderId="63" xfId="0" applyNumberFormat="1" applyFont="1" applyFill="1" applyBorder="1"/>
    <xf numFmtId="0" fontId="8" fillId="3" borderId="17" xfId="0" applyFont="1" applyFill="1" applyBorder="1" applyAlignment="1">
      <alignment horizontal="center" wrapText="1"/>
    </xf>
    <xf numFmtId="0" fontId="4" fillId="0" borderId="33" xfId="0" applyFont="1" applyBorder="1"/>
    <xf numFmtId="8" fontId="4" fillId="0" borderId="66" xfId="0" applyNumberFormat="1" applyFont="1" applyBorder="1"/>
    <xf numFmtId="0" fontId="10" fillId="4" borderId="68" xfId="0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/>
    </xf>
    <xf numFmtId="164" fontId="0" fillId="0" borderId="37" xfId="0" applyNumberFormat="1" applyFill="1" applyBorder="1" applyAlignment="1">
      <alignment horizontal="center" vertical="center"/>
    </xf>
    <xf numFmtId="8" fontId="1" fillId="7" borderId="44" xfId="0" applyNumberFormat="1" applyFont="1" applyFill="1" applyBorder="1" applyAlignment="1">
      <alignment horizontal="center" vertical="center"/>
    </xf>
    <xf numFmtId="8" fontId="1" fillId="7" borderId="19" xfId="0" applyNumberFormat="1" applyFont="1" applyFill="1" applyBorder="1" applyAlignment="1">
      <alignment horizontal="center" vertical="center"/>
    </xf>
    <xf numFmtId="8" fontId="1" fillId="7" borderId="58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shrinkToFit="1"/>
    </xf>
    <xf numFmtId="0" fontId="0" fillId="0" borderId="13" xfId="0" applyFill="1" applyBorder="1" applyAlignment="1">
      <alignment shrinkToFit="1"/>
    </xf>
    <xf numFmtId="0" fontId="0" fillId="0" borderId="16" xfId="0" applyFill="1" applyBorder="1" applyAlignment="1">
      <alignment shrinkToFit="1"/>
    </xf>
    <xf numFmtId="164" fontId="1" fillId="0" borderId="19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shrinkToFit="1"/>
    </xf>
    <xf numFmtId="0" fontId="0" fillId="11" borderId="10" xfId="0" applyFill="1" applyBorder="1" applyAlignment="1">
      <alignment shrinkToFit="1"/>
    </xf>
    <xf numFmtId="0" fontId="0" fillId="11" borderId="29" xfId="0" applyFill="1" applyBorder="1" applyAlignment="1">
      <alignment shrinkToFit="1"/>
    </xf>
    <xf numFmtId="164" fontId="0" fillId="0" borderId="70" xfId="0" applyNumberFormat="1" applyFill="1" applyBorder="1" applyAlignment="1">
      <alignment horizontal="center" vertical="center"/>
    </xf>
    <xf numFmtId="164" fontId="0" fillId="0" borderId="69" xfId="0" applyNumberForma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/>
    </xf>
    <xf numFmtId="164" fontId="0" fillId="0" borderId="71" xfId="0" applyNumberFormat="1" applyFill="1" applyBorder="1" applyAlignment="1">
      <alignment horizontal="center" vertical="center"/>
    </xf>
    <xf numFmtId="0" fontId="4" fillId="9" borderId="2" xfId="0" applyFont="1" applyFill="1" applyBorder="1"/>
    <xf numFmtId="0" fontId="4" fillId="9" borderId="1" xfId="0" applyFont="1" applyFill="1" applyBorder="1"/>
    <xf numFmtId="11" fontId="4" fillId="9" borderId="1" xfId="0" applyNumberFormat="1" applyFont="1" applyFill="1" applyBorder="1"/>
    <xf numFmtId="0" fontId="4" fillId="9" borderId="54" xfId="0" applyFont="1" applyFill="1" applyBorder="1"/>
    <xf numFmtId="0" fontId="4" fillId="9" borderId="24" xfId="0" applyFont="1" applyFill="1" applyBorder="1"/>
    <xf numFmtId="0" fontId="4" fillId="2" borderId="8" xfId="0" applyFont="1" applyFill="1" applyBorder="1" applyAlignment="1">
      <alignment horizontal="right"/>
    </xf>
    <xf numFmtId="0" fontId="3" fillId="2" borderId="61" xfId="0" applyFont="1" applyFill="1" applyBorder="1" applyAlignment="1">
      <alignment wrapText="1"/>
    </xf>
    <xf numFmtId="0" fontId="3" fillId="3" borderId="61" xfId="0" applyFont="1" applyFill="1" applyBorder="1" applyAlignment="1">
      <alignment wrapText="1"/>
    </xf>
    <xf numFmtId="0" fontId="4" fillId="9" borderId="75" xfId="0" applyFont="1" applyFill="1" applyBorder="1"/>
    <xf numFmtId="8" fontId="4" fillId="9" borderId="76" xfId="0" applyNumberFormat="1" applyFont="1" applyFill="1" applyBorder="1"/>
    <xf numFmtId="0" fontId="4" fillId="9" borderId="77" xfId="0" applyFont="1" applyFill="1" applyBorder="1"/>
    <xf numFmtId="0" fontId="4" fillId="9" borderId="23" xfId="0" applyFont="1" applyFill="1" applyBorder="1"/>
    <xf numFmtId="11" fontId="4" fillId="9" borderId="23" xfId="0" applyNumberFormat="1" applyFont="1" applyFill="1" applyBorder="1"/>
    <xf numFmtId="8" fontId="4" fillId="9" borderId="78" xfId="0" applyNumberFormat="1" applyFont="1" applyFill="1" applyBorder="1"/>
    <xf numFmtId="0" fontId="3" fillId="2" borderId="22" xfId="0" applyFont="1" applyFill="1" applyBorder="1"/>
    <xf numFmtId="0" fontId="0" fillId="0" borderId="79" xfId="0" applyBorder="1"/>
    <xf numFmtId="0" fontId="0" fillId="0" borderId="57" xfId="0" applyBorder="1" applyAlignment="1">
      <alignment horizontal="right"/>
    </xf>
    <xf numFmtId="11" fontId="0" fillId="0" borderId="54" xfId="0" applyNumberFormat="1" applyBorder="1"/>
    <xf numFmtId="0" fontId="0" fillId="0" borderId="54" xfId="0" applyBorder="1"/>
    <xf numFmtId="0" fontId="3" fillId="2" borderId="51" xfId="0" applyFont="1" applyFill="1" applyBorder="1" applyAlignment="1">
      <alignment horizontal="right"/>
    </xf>
    <xf numFmtId="0" fontId="3" fillId="2" borderId="5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3" fillId="2" borderId="56" xfId="0" applyFont="1" applyFill="1" applyBorder="1" applyAlignment="1">
      <alignment horizontal="right"/>
    </xf>
    <xf numFmtId="0" fontId="3" fillId="2" borderId="72" xfId="0" applyFont="1" applyFill="1" applyBorder="1" applyAlignment="1">
      <alignment horizontal="right"/>
    </xf>
    <xf numFmtId="0" fontId="3" fillId="2" borderId="73" xfId="0" applyFont="1" applyFill="1" applyBorder="1" applyAlignment="1">
      <alignment horizontal="right"/>
    </xf>
    <xf numFmtId="0" fontId="3" fillId="2" borderId="74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2" fillId="10" borderId="47" xfId="0" applyFont="1" applyFill="1" applyBorder="1" applyAlignment="1">
      <alignment horizontal="center"/>
    </xf>
    <xf numFmtId="0" fontId="2" fillId="10" borderId="48" xfId="0" applyFont="1" applyFill="1" applyBorder="1" applyAlignment="1">
      <alignment horizontal="center"/>
    </xf>
    <xf numFmtId="0" fontId="2" fillId="10" borderId="49" xfId="0" applyFont="1" applyFill="1" applyBorder="1" applyAlignment="1">
      <alignment horizontal="center"/>
    </xf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0" fontId="0" fillId="5" borderId="50" xfId="0" applyFill="1" applyBorder="1" applyAlignment="1">
      <alignment horizontal="center" vertical="center" shrinkToFit="1"/>
    </xf>
    <xf numFmtId="0" fontId="0" fillId="5" borderId="51" xfId="0" applyFill="1" applyBorder="1" applyAlignment="1">
      <alignment horizontal="center" vertical="center" shrinkToFi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8"/>
  <sheetViews>
    <sheetView tabSelected="1" zoomScaleNormal="100" zoomScaleSheetLayoutView="100" workbookViewId="0">
      <selection activeCell="B24" sqref="B24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4.710937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660</v>
      </c>
      <c r="E1" s="129" t="s">
        <v>661</v>
      </c>
    </row>
    <row r="2" spans="1:7" ht="19.5" thickBot="1" x14ac:dyDescent="0.35">
      <c r="A2" s="5"/>
      <c r="D2" s="9"/>
      <c r="E2" s="8" t="s">
        <v>225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40" t="s">
        <v>223</v>
      </c>
      <c r="E4" s="141" t="s">
        <v>224</v>
      </c>
      <c r="F4" s="142" t="s">
        <v>277</v>
      </c>
      <c r="G4" s="135" t="s">
        <v>712</v>
      </c>
    </row>
    <row r="5" spans="1:7" x14ac:dyDescent="0.25">
      <c r="A5" s="119" t="s">
        <v>6</v>
      </c>
      <c r="B5" s="120" t="s">
        <v>368</v>
      </c>
      <c r="C5" s="171"/>
      <c r="D5" s="131" t="s">
        <v>69</v>
      </c>
      <c r="E5" s="114">
        <v>0</v>
      </c>
      <c r="F5" s="132">
        <v>4</v>
      </c>
      <c r="G5" s="146">
        <f>E5*F5</f>
        <v>0</v>
      </c>
    </row>
    <row r="6" spans="1:7" x14ac:dyDescent="0.25">
      <c r="A6" s="119" t="s">
        <v>7</v>
      </c>
      <c r="B6" s="11" t="s">
        <v>285</v>
      </c>
      <c r="C6" s="172"/>
      <c r="D6" s="130" t="s">
        <v>376</v>
      </c>
      <c r="E6" s="114">
        <v>0</v>
      </c>
      <c r="F6" s="133">
        <v>8</v>
      </c>
      <c r="G6" s="146">
        <f t="shared" ref="G6:G54" si="0">E6*F6</f>
        <v>0</v>
      </c>
    </row>
    <row r="7" spans="1:7" x14ac:dyDescent="0.25">
      <c r="A7" s="119" t="s">
        <v>8</v>
      </c>
      <c r="B7" s="11" t="s">
        <v>192</v>
      </c>
      <c r="C7" s="172"/>
      <c r="D7" s="130" t="s">
        <v>68</v>
      </c>
      <c r="E7" s="114">
        <v>0</v>
      </c>
      <c r="F7" s="133">
        <v>6</v>
      </c>
      <c r="G7" s="146">
        <f t="shared" si="0"/>
        <v>0</v>
      </c>
    </row>
    <row r="8" spans="1:7" x14ac:dyDescent="0.25">
      <c r="A8" s="119" t="s">
        <v>9</v>
      </c>
      <c r="B8" s="11" t="s">
        <v>190</v>
      </c>
      <c r="C8" s="172"/>
      <c r="D8" s="130" t="s">
        <v>77</v>
      </c>
      <c r="E8" s="114">
        <v>0</v>
      </c>
      <c r="F8" s="133">
        <v>4</v>
      </c>
      <c r="G8" s="146">
        <f t="shared" si="0"/>
        <v>0</v>
      </c>
    </row>
    <row r="9" spans="1:7" x14ac:dyDescent="0.25">
      <c r="A9" s="119" t="s">
        <v>10</v>
      </c>
      <c r="B9" s="11" t="s">
        <v>166</v>
      </c>
      <c r="C9" s="172"/>
      <c r="D9" s="130" t="s">
        <v>55</v>
      </c>
      <c r="E9" s="114">
        <v>0</v>
      </c>
      <c r="F9" s="133">
        <v>2</v>
      </c>
      <c r="G9" s="146">
        <f t="shared" si="0"/>
        <v>0</v>
      </c>
    </row>
    <row r="10" spans="1:7" x14ac:dyDescent="0.25">
      <c r="A10" s="119" t="s">
        <v>11</v>
      </c>
      <c r="B10" s="11" t="s">
        <v>193</v>
      </c>
      <c r="C10" s="172"/>
      <c r="D10" s="130" t="s">
        <v>55</v>
      </c>
      <c r="E10" s="114">
        <v>0</v>
      </c>
      <c r="F10" s="133">
        <v>2</v>
      </c>
      <c r="G10" s="146">
        <f t="shared" si="0"/>
        <v>0</v>
      </c>
    </row>
    <row r="11" spans="1:7" x14ac:dyDescent="0.25">
      <c r="A11" s="119" t="s">
        <v>12</v>
      </c>
      <c r="B11" s="11" t="s">
        <v>187</v>
      </c>
      <c r="C11" s="172"/>
      <c r="D11" s="130" t="s">
        <v>75</v>
      </c>
      <c r="E11" s="114">
        <v>0</v>
      </c>
      <c r="F11" s="133">
        <v>6</v>
      </c>
      <c r="G11" s="146">
        <f t="shared" si="0"/>
        <v>0</v>
      </c>
    </row>
    <row r="12" spans="1:7" x14ac:dyDescent="0.25">
      <c r="A12" s="119" t="s">
        <v>13</v>
      </c>
      <c r="B12" s="11" t="s">
        <v>352</v>
      </c>
      <c r="C12" s="172"/>
      <c r="D12" s="130" t="s">
        <v>353</v>
      </c>
      <c r="E12" s="114">
        <v>0</v>
      </c>
      <c r="F12" s="133">
        <v>4</v>
      </c>
      <c r="G12" s="146">
        <f t="shared" si="0"/>
        <v>0</v>
      </c>
    </row>
    <row r="13" spans="1:7" x14ac:dyDescent="0.25">
      <c r="A13" s="119" t="s">
        <v>14</v>
      </c>
      <c r="B13" s="11" t="s">
        <v>393</v>
      </c>
      <c r="C13" s="172"/>
      <c r="D13" s="130" t="s">
        <v>394</v>
      </c>
      <c r="E13" s="114">
        <v>0</v>
      </c>
      <c r="F13" s="133">
        <v>2</v>
      </c>
      <c r="G13" s="146">
        <f t="shared" si="0"/>
        <v>0</v>
      </c>
    </row>
    <row r="14" spans="1:7" x14ac:dyDescent="0.25">
      <c r="A14" s="119" t="s">
        <v>15</v>
      </c>
      <c r="B14" s="11" t="s">
        <v>302</v>
      </c>
      <c r="C14" s="172"/>
      <c r="D14" s="130" t="s">
        <v>369</v>
      </c>
      <c r="E14" s="114">
        <v>0</v>
      </c>
      <c r="F14" s="133">
        <v>10</v>
      </c>
      <c r="G14" s="146">
        <f t="shared" si="0"/>
        <v>0</v>
      </c>
    </row>
    <row r="15" spans="1:7" x14ac:dyDescent="0.25">
      <c r="A15" s="119" t="s">
        <v>16</v>
      </c>
      <c r="B15" s="11" t="s">
        <v>279</v>
      </c>
      <c r="C15" s="172"/>
      <c r="D15" s="130" t="s">
        <v>381</v>
      </c>
      <c r="E15" s="114">
        <v>0</v>
      </c>
      <c r="F15" s="133">
        <v>10</v>
      </c>
      <c r="G15" s="146">
        <f t="shared" si="0"/>
        <v>0</v>
      </c>
    </row>
    <row r="16" spans="1:7" x14ac:dyDescent="0.25">
      <c r="A16" s="119" t="s">
        <v>17</v>
      </c>
      <c r="B16" s="11" t="s">
        <v>165</v>
      </c>
      <c r="C16" s="172"/>
      <c r="D16" s="130" t="s">
        <v>66</v>
      </c>
      <c r="E16" s="114">
        <v>0</v>
      </c>
      <c r="F16" s="133">
        <v>4</v>
      </c>
      <c r="G16" s="146">
        <f t="shared" si="0"/>
        <v>0</v>
      </c>
    </row>
    <row r="17" spans="1:7" x14ac:dyDescent="0.25">
      <c r="A17" s="119" t="s">
        <v>18</v>
      </c>
      <c r="B17" s="11" t="s">
        <v>176</v>
      </c>
      <c r="C17" s="172"/>
      <c r="D17" s="130" t="s">
        <v>70</v>
      </c>
      <c r="E17" s="114">
        <v>0</v>
      </c>
      <c r="F17" s="133">
        <v>6</v>
      </c>
      <c r="G17" s="146">
        <f t="shared" si="0"/>
        <v>0</v>
      </c>
    </row>
    <row r="18" spans="1:7" x14ac:dyDescent="0.25">
      <c r="A18" s="119" t="s">
        <v>19</v>
      </c>
      <c r="B18" s="11" t="s">
        <v>184</v>
      </c>
      <c r="C18" s="172"/>
      <c r="D18" s="130" t="s">
        <v>35</v>
      </c>
      <c r="E18" s="114">
        <v>0</v>
      </c>
      <c r="F18" s="133">
        <v>5</v>
      </c>
      <c r="G18" s="146">
        <f t="shared" si="0"/>
        <v>0</v>
      </c>
    </row>
    <row r="19" spans="1:7" x14ac:dyDescent="0.25">
      <c r="A19" s="119" t="s">
        <v>20</v>
      </c>
      <c r="B19" s="11" t="s">
        <v>388</v>
      </c>
      <c r="C19" s="172"/>
      <c r="D19" s="130" t="s">
        <v>389</v>
      </c>
      <c r="E19" s="114">
        <v>0</v>
      </c>
      <c r="F19" s="133">
        <v>4</v>
      </c>
      <c r="G19" s="146">
        <f t="shared" si="0"/>
        <v>0</v>
      </c>
    </row>
    <row r="20" spans="1:7" x14ac:dyDescent="0.25">
      <c r="A20" s="119" t="s">
        <v>21</v>
      </c>
      <c r="B20" s="11" t="s">
        <v>378</v>
      </c>
      <c r="C20" s="172"/>
      <c r="D20" s="130" t="s">
        <v>379</v>
      </c>
      <c r="E20" s="114">
        <v>0</v>
      </c>
      <c r="F20" s="133">
        <v>8</v>
      </c>
      <c r="G20" s="146">
        <f t="shared" si="0"/>
        <v>0</v>
      </c>
    </row>
    <row r="21" spans="1:7" x14ac:dyDescent="0.25">
      <c r="A21" s="119" t="s">
        <v>22</v>
      </c>
      <c r="B21" s="11" t="s">
        <v>375</v>
      </c>
      <c r="C21" s="172"/>
      <c r="D21" s="130" t="s">
        <v>74</v>
      </c>
      <c r="E21" s="114">
        <v>0</v>
      </c>
      <c r="F21" s="133">
        <v>6</v>
      </c>
      <c r="G21" s="146">
        <f t="shared" si="0"/>
        <v>0</v>
      </c>
    </row>
    <row r="22" spans="1:7" x14ac:dyDescent="0.25">
      <c r="A22" s="119" t="s">
        <v>23</v>
      </c>
      <c r="B22" s="11" t="s">
        <v>373</v>
      </c>
      <c r="C22" s="172"/>
      <c r="D22" s="130" t="s">
        <v>374</v>
      </c>
      <c r="E22" s="114">
        <v>0</v>
      </c>
      <c r="F22" s="133">
        <v>6</v>
      </c>
      <c r="G22" s="146">
        <f t="shared" si="0"/>
        <v>0</v>
      </c>
    </row>
    <row r="23" spans="1:7" x14ac:dyDescent="0.25">
      <c r="A23" s="119" t="s">
        <v>24</v>
      </c>
      <c r="B23" s="12" t="s">
        <v>396</v>
      </c>
      <c r="C23" s="172"/>
      <c r="D23" s="130" t="s">
        <v>397</v>
      </c>
      <c r="E23" s="114">
        <v>0</v>
      </c>
      <c r="F23" s="133">
        <v>4</v>
      </c>
      <c r="G23" s="146">
        <f t="shared" si="0"/>
        <v>0</v>
      </c>
    </row>
    <row r="24" spans="1:7" x14ac:dyDescent="0.25">
      <c r="A24" s="119" t="s">
        <v>25</v>
      </c>
      <c r="B24" s="11" t="s">
        <v>293</v>
      </c>
      <c r="C24" s="172"/>
      <c r="D24" s="130" t="s">
        <v>363</v>
      </c>
      <c r="E24" s="114">
        <v>0</v>
      </c>
      <c r="F24" s="133">
        <v>20</v>
      </c>
      <c r="G24" s="146">
        <f t="shared" si="0"/>
        <v>0</v>
      </c>
    </row>
    <row r="25" spans="1:7" x14ac:dyDescent="0.25">
      <c r="A25" s="119" t="s">
        <v>307</v>
      </c>
      <c r="B25" s="11" t="s">
        <v>316</v>
      </c>
      <c r="C25" s="172"/>
      <c r="D25" s="130" t="s">
        <v>45</v>
      </c>
      <c r="E25" s="114">
        <v>0</v>
      </c>
      <c r="F25" s="133">
        <v>12</v>
      </c>
      <c r="G25" s="146">
        <f t="shared" si="0"/>
        <v>0</v>
      </c>
    </row>
    <row r="26" spans="1:7" x14ac:dyDescent="0.25">
      <c r="A26" s="119" t="s">
        <v>308</v>
      </c>
      <c r="B26" s="11" t="s">
        <v>169</v>
      </c>
      <c r="C26" s="172"/>
      <c r="D26" s="130" t="s">
        <v>37</v>
      </c>
      <c r="E26" s="114">
        <v>0</v>
      </c>
      <c r="F26" s="133">
        <v>4</v>
      </c>
      <c r="G26" s="146">
        <f t="shared" si="0"/>
        <v>0</v>
      </c>
    </row>
    <row r="27" spans="1:7" x14ac:dyDescent="0.25">
      <c r="A27" s="119" t="s">
        <v>310</v>
      </c>
      <c r="B27" s="11" t="s">
        <v>297</v>
      </c>
      <c r="C27" s="173"/>
      <c r="D27" s="130" t="s">
        <v>367</v>
      </c>
      <c r="E27" s="114">
        <v>0</v>
      </c>
      <c r="F27" s="133">
        <v>10</v>
      </c>
      <c r="G27" s="146">
        <f t="shared" si="0"/>
        <v>0</v>
      </c>
    </row>
    <row r="28" spans="1:7" x14ac:dyDescent="0.25">
      <c r="A28" s="119" t="s">
        <v>311</v>
      </c>
      <c r="B28" s="11" t="s">
        <v>391</v>
      </c>
      <c r="C28" s="172"/>
      <c r="D28" s="130" t="s">
        <v>392</v>
      </c>
      <c r="E28" s="114">
        <v>0</v>
      </c>
      <c r="F28" s="133">
        <v>2</v>
      </c>
      <c r="G28" s="146">
        <f t="shared" si="0"/>
        <v>0</v>
      </c>
    </row>
    <row r="29" spans="1:7" x14ac:dyDescent="0.25">
      <c r="A29" s="119" t="s">
        <v>312</v>
      </c>
      <c r="B29" s="11" t="s">
        <v>289</v>
      </c>
      <c r="C29" s="172"/>
      <c r="D29" s="130" t="s">
        <v>58</v>
      </c>
      <c r="E29" s="114">
        <v>0</v>
      </c>
      <c r="F29" s="133">
        <v>10</v>
      </c>
      <c r="G29" s="146">
        <f t="shared" si="0"/>
        <v>0</v>
      </c>
    </row>
    <row r="30" spans="1:7" x14ac:dyDescent="0.25">
      <c r="A30" s="119" t="s">
        <v>313</v>
      </c>
      <c r="B30" s="11" t="s">
        <v>386</v>
      </c>
      <c r="C30" s="172"/>
      <c r="D30" s="130" t="s">
        <v>42</v>
      </c>
      <c r="E30" s="114">
        <v>0</v>
      </c>
      <c r="F30" s="133">
        <v>6</v>
      </c>
      <c r="G30" s="146">
        <f t="shared" si="0"/>
        <v>0</v>
      </c>
    </row>
    <row r="31" spans="1:7" x14ac:dyDescent="0.25">
      <c r="A31" s="119" t="s">
        <v>314</v>
      </c>
      <c r="B31" s="11" t="s">
        <v>364</v>
      </c>
      <c r="C31" s="172"/>
      <c r="D31" s="130" t="s">
        <v>365</v>
      </c>
      <c r="E31" s="114">
        <v>0</v>
      </c>
      <c r="F31" s="133">
        <v>10</v>
      </c>
      <c r="G31" s="146">
        <f t="shared" si="0"/>
        <v>0</v>
      </c>
    </row>
    <row r="32" spans="1:7" x14ac:dyDescent="0.25">
      <c r="A32" s="119" t="s">
        <v>315</v>
      </c>
      <c r="B32" s="11" t="s">
        <v>182</v>
      </c>
      <c r="C32" s="172"/>
      <c r="D32" s="130" t="s">
        <v>53</v>
      </c>
      <c r="E32" s="114">
        <v>0</v>
      </c>
      <c r="F32" s="133">
        <v>6</v>
      </c>
      <c r="G32" s="146">
        <f t="shared" si="0"/>
        <v>0</v>
      </c>
    </row>
    <row r="33" spans="1:7" x14ac:dyDescent="0.25">
      <c r="A33" s="119" t="s">
        <v>317</v>
      </c>
      <c r="B33" s="11" t="s">
        <v>329</v>
      </c>
      <c r="C33" s="172"/>
      <c r="D33" s="130" t="s">
        <v>395</v>
      </c>
      <c r="E33" s="114">
        <v>0</v>
      </c>
      <c r="F33" s="133">
        <v>4</v>
      </c>
      <c r="G33" s="146">
        <f t="shared" si="0"/>
        <v>0</v>
      </c>
    </row>
    <row r="34" spans="1:7" x14ac:dyDescent="0.25">
      <c r="A34" s="119" t="s">
        <v>319</v>
      </c>
      <c r="B34" s="11" t="s">
        <v>281</v>
      </c>
      <c r="C34" s="172"/>
      <c r="D34" s="130" t="s">
        <v>380</v>
      </c>
      <c r="E34" s="114">
        <v>0</v>
      </c>
      <c r="F34" s="133">
        <v>6</v>
      </c>
      <c r="G34" s="146">
        <f t="shared" si="0"/>
        <v>0</v>
      </c>
    </row>
    <row r="35" spans="1:7" x14ac:dyDescent="0.25">
      <c r="A35" s="119" t="s">
        <v>320</v>
      </c>
      <c r="B35" s="11" t="s">
        <v>283</v>
      </c>
      <c r="C35" s="172"/>
      <c r="D35" s="130" t="s">
        <v>384</v>
      </c>
      <c r="E35" s="114">
        <v>0</v>
      </c>
      <c r="F35" s="133">
        <v>6</v>
      </c>
      <c r="G35" s="146">
        <f t="shared" si="0"/>
        <v>0</v>
      </c>
    </row>
    <row r="36" spans="1:7" x14ac:dyDescent="0.25">
      <c r="A36" s="119" t="s">
        <v>323</v>
      </c>
      <c r="B36" s="11" t="s">
        <v>387</v>
      </c>
      <c r="C36" s="172"/>
      <c r="D36" s="130" t="s">
        <v>43</v>
      </c>
      <c r="E36" s="114">
        <v>0</v>
      </c>
      <c r="F36" s="133">
        <v>2</v>
      </c>
      <c r="G36" s="146">
        <f t="shared" si="0"/>
        <v>0</v>
      </c>
    </row>
    <row r="37" spans="1:7" x14ac:dyDescent="0.25">
      <c r="A37" s="119" t="s">
        <v>324</v>
      </c>
      <c r="B37" s="11" t="s">
        <v>370</v>
      </c>
      <c r="C37" s="172"/>
      <c r="D37" s="130" t="s">
        <v>39</v>
      </c>
      <c r="E37" s="114">
        <v>0</v>
      </c>
      <c r="F37" s="133">
        <v>4</v>
      </c>
      <c r="G37" s="146">
        <f t="shared" si="0"/>
        <v>0</v>
      </c>
    </row>
    <row r="38" spans="1:7" x14ac:dyDescent="0.25">
      <c r="A38" s="119" t="s">
        <v>325</v>
      </c>
      <c r="B38" s="11" t="s">
        <v>186</v>
      </c>
      <c r="C38" s="172"/>
      <c r="D38" s="130" t="s">
        <v>73</v>
      </c>
      <c r="E38" s="114">
        <v>0</v>
      </c>
      <c r="F38" s="133">
        <v>2</v>
      </c>
      <c r="G38" s="146">
        <f t="shared" si="0"/>
        <v>0</v>
      </c>
    </row>
    <row r="39" spans="1:7" x14ac:dyDescent="0.25">
      <c r="A39" s="119" t="s">
        <v>327</v>
      </c>
      <c r="B39" s="11" t="s">
        <v>191</v>
      </c>
      <c r="C39" s="172"/>
      <c r="D39" s="130" t="s">
        <v>65</v>
      </c>
      <c r="E39" s="114">
        <v>0</v>
      </c>
      <c r="F39" s="133">
        <v>4</v>
      </c>
      <c r="G39" s="146">
        <f t="shared" si="0"/>
        <v>0</v>
      </c>
    </row>
    <row r="40" spans="1:7" x14ac:dyDescent="0.25">
      <c r="A40" s="119" t="s">
        <v>328</v>
      </c>
      <c r="B40" s="11" t="s">
        <v>167</v>
      </c>
      <c r="C40" s="172"/>
      <c r="D40" s="130" t="s">
        <v>71</v>
      </c>
      <c r="E40" s="114">
        <v>0</v>
      </c>
      <c r="F40" s="133">
        <v>6</v>
      </c>
      <c r="G40" s="146">
        <f t="shared" si="0"/>
        <v>0</v>
      </c>
    </row>
    <row r="41" spans="1:7" x14ac:dyDescent="0.25">
      <c r="A41" s="119" t="s">
        <v>331</v>
      </c>
      <c r="B41" s="11" t="s">
        <v>168</v>
      </c>
      <c r="C41" s="172"/>
      <c r="D41" s="130" t="s">
        <v>72</v>
      </c>
      <c r="E41" s="114">
        <v>0</v>
      </c>
      <c r="F41" s="133">
        <v>4</v>
      </c>
      <c r="G41" s="146">
        <f t="shared" si="0"/>
        <v>0</v>
      </c>
    </row>
    <row r="42" spans="1:7" x14ac:dyDescent="0.25">
      <c r="A42" s="119" t="s">
        <v>332</v>
      </c>
      <c r="B42" s="11" t="s">
        <v>188</v>
      </c>
      <c r="C42" s="172"/>
      <c r="D42" s="130" t="s">
        <v>76</v>
      </c>
      <c r="E42" s="114">
        <v>0</v>
      </c>
      <c r="F42" s="133">
        <v>4</v>
      </c>
      <c r="G42" s="146">
        <f t="shared" si="0"/>
        <v>0</v>
      </c>
    </row>
    <row r="43" spans="1:7" x14ac:dyDescent="0.25">
      <c r="A43" s="119" t="s">
        <v>335</v>
      </c>
      <c r="B43" s="11" t="s">
        <v>163</v>
      </c>
      <c r="C43" s="172"/>
      <c r="D43" s="130" t="s">
        <v>64</v>
      </c>
      <c r="E43" s="114">
        <v>0</v>
      </c>
      <c r="F43" s="133">
        <v>6</v>
      </c>
      <c r="G43" s="146">
        <f t="shared" si="0"/>
        <v>0</v>
      </c>
    </row>
    <row r="44" spans="1:7" x14ac:dyDescent="0.25">
      <c r="A44" s="119" t="s">
        <v>338</v>
      </c>
      <c r="B44" s="11" t="s">
        <v>189</v>
      </c>
      <c r="C44" s="172"/>
      <c r="D44" s="130" t="s">
        <v>60</v>
      </c>
      <c r="E44" s="114">
        <v>0</v>
      </c>
      <c r="F44" s="133">
        <v>6</v>
      </c>
      <c r="G44" s="146">
        <f t="shared" si="0"/>
        <v>0</v>
      </c>
    </row>
    <row r="45" spans="1:7" x14ac:dyDescent="0.25">
      <c r="A45" s="119" t="s">
        <v>341</v>
      </c>
      <c r="B45" s="11" t="s">
        <v>371</v>
      </c>
      <c r="C45" s="172"/>
      <c r="D45" s="130" t="s">
        <v>372</v>
      </c>
      <c r="E45" s="114">
        <v>0</v>
      </c>
      <c r="F45" s="133">
        <v>6</v>
      </c>
      <c r="G45" s="146">
        <f t="shared" si="0"/>
        <v>0</v>
      </c>
    </row>
    <row r="46" spans="1:7" x14ac:dyDescent="0.25">
      <c r="A46" s="119" t="s">
        <v>342</v>
      </c>
      <c r="B46" s="11" t="s">
        <v>287</v>
      </c>
      <c r="C46" s="172"/>
      <c r="D46" s="130" t="s">
        <v>377</v>
      </c>
      <c r="E46" s="114">
        <v>0</v>
      </c>
      <c r="F46" s="133">
        <v>6</v>
      </c>
      <c r="G46" s="146">
        <f t="shared" si="0"/>
        <v>0</v>
      </c>
    </row>
    <row r="47" spans="1:7" x14ac:dyDescent="0.25">
      <c r="A47" s="119" t="s">
        <v>345</v>
      </c>
      <c r="B47" s="11" t="s">
        <v>382</v>
      </c>
      <c r="C47" s="172"/>
      <c r="D47" s="130" t="s">
        <v>383</v>
      </c>
      <c r="E47" s="114">
        <v>0</v>
      </c>
      <c r="F47" s="133">
        <v>8</v>
      </c>
      <c r="G47" s="146">
        <f t="shared" si="0"/>
        <v>0</v>
      </c>
    </row>
    <row r="48" spans="1:7" x14ac:dyDescent="0.25">
      <c r="A48" s="119" t="s">
        <v>348</v>
      </c>
      <c r="B48" s="11" t="s">
        <v>185</v>
      </c>
      <c r="C48" s="172"/>
      <c r="D48" s="130" t="s">
        <v>36</v>
      </c>
      <c r="E48" s="114">
        <v>0</v>
      </c>
      <c r="F48" s="133">
        <v>4</v>
      </c>
      <c r="G48" s="146">
        <f t="shared" si="0"/>
        <v>0</v>
      </c>
    </row>
    <row r="49" spans="1:7" x14ac:dyDescent="0.25">
      <c r="A49" s="119" t="s">
        <v>349</v>
      </c>
      <c r="B49" s="11" t="s">
        <v>390</v>
      </c>
      <c r="C49" s="172"/>
      <c r="D49" s="130" t="s">
        <v>40</v>
      </c>
      <c r="E49" s="114">
        <v>0</v>
      </c>
      <c r="F49" s="133">
        <v>2</v>
      </c>
      <c r="G49" s="146">
        <f t="shared" si="0"/>
        <v>0</v>
      </c>
    </row>
    <row r="50" spans="1:7" x14ac:dyDescent="0.25">
      <c r="A50" s="119" t="s">
        <v>350</v>
      </c>
      <c r="B50" s="11" t="s">
        <v>183</v>
      </c>
      <c r="C50" s="172"/>
      <c r="D50" s="130" t="s">
        <v>54</v>
      </c>
      <c r="E50" s="114">
        <v>0</v>
      </c>
      <c r="F50" s="133">
        <v>4</v>
      </c>
      <c r="G50" s="146">
        <f t="shared" si="0"/>
        <v>0</v>
      </c>
    </row>
    <row r="51" spans="1:7" x14ac:dyDescent="0.25">
      <c r="A51" s="119" t="s">
        <v>351</v>
      </c>
      <c r="B51" s="11" t="s">
        <v>385</v>
      </c>
      <c r="C51" s="172"/>
      <c r="D51" s="130" t="s">
        <v>78</v>
      </c>
      <c r="E51" s="114">
        <v>0</v>
      </c>
      <c r="F51" s="133">
        <v>2</v>
      </c>
      <c r="G51" s="146">
        <f t="shared" si="0"/>
        <v>0</v>
      </c>
    </row>
    <row r="52" spans="1:7" x14ac:dyDescent="0.25">
      <c r="A52" s="119" t="s">
        <v>354</v>
      </c>
      <c r="B52" s="11" t="s">
        <v>295</v>
      </c>
      <c r="C52" s="172"/>
      <c r="D52" s="130" t="s">
        <v>366</v>
      </c>
      <c r="E52" s="114">
        <v>0</v>
      </c>
      <c r="F52" s="133">
        <v>6</v>
      </c>
      <c r="G52" s="146">
        <f t="shared" si="0"/>
        <v>0</v>
      </c>
    </row>
    <row r="53" spans="1:7" x14ac:dyDescent="0.25">
      <c r="A53" s="119" t="s">
        <v>357</v>
      </c>
      <c r="B53" s="11" t="s">
        <v>194</v>
      </c>
      <c r="C53" s="174"/>
      <c r="D53" s="130" t="s">
        <v>80</v>
      </c>
      <c r="E53" s="114">
        <v>0</v>
      </c>
      <c r="F53" s="133">
        <v>4</v>
      </c>
      <c r="G53" s="146">
        <f t="shared" si="0"/>
        <v>0</v>
      </c>
    </row>
    <row r="54" spans="1:7" ht="15.75" thickBot="1" x14ac:dyDescent="0.3">
      <c r="A54" s="143" t="s">
        <v>360</v>
      </c>
      <c r="B54" s="64" t="s">
        <v>291</v>
      </c>
      <c r="C54" s="175"/>
      <c r="D54" s="125" t="s">
        <v>292</v>
      </c>
      <c r="E54" s="144">
        <v>0</v>
      </c>
      <c r="F54" s="134">
        <v>4</v>
      </c>
      <c r="G54" s="147">
        <f t="shared" si="0"/>
        <v>0</v>
      </c>
    </row>
    <row r="55" spans="1:7" ht="15.75" thickBot="1" x14ac:dyDescent="0.3">
      <c r="A55" s="190" t="s">
        <v>260</v>
      </c>
      <c r="B55" s="191"/>
      <c r="C55" s="192"/>
      <c r="D55" s="193"/>
      <c r="E55" s="124">
        <f>SUM(G5:G54)</f>
        <v>0</v>
      </c>
    </row>
    <row r="56" spans="1:7" x14ac:dyDescent="0.25">
      <c r="D56" s="55" t="s">
        <v>264</v>
      </c>
      <c r="E56" s="115">
        <v>0</v>
      </c>
    </row>
    <row r="57" spans="1:7" x14ac:dyDescent="0.25">
      <c r="D57" s="55" t="s">
        <v>262</v>
      </c>
      <c r="E57" s="56">
        <f>E55*E56</f>
        <v>0</v>
      </c>
    </row>
    <row r="58" spans="1:7" x14ac:dyDescent="0.25">
      <c r="D58" s="55" t="s">
        <v>263</v>
      </c>
      <c r="E58" s="56">
        <f>E55+(E55*E56)</f>
        <v>0</v>
      </c>
    </row>
  </sheetData>
  <mergeCells count="1">
    <mergeCell ref="A55:D5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8"/>
  <sheetViews>
    <sheetView zoomScaleNormal="100" workbookViewId="0">
      <selection activeCell="B12" sqref="B12"/>
    </sheetView>
  </sheetViews>
  <sheetFormatPr defaultRowHeight="15" x14ac:dyDescent="0.25"/>
  <cols>
    <col min="1" max="1" width="10.140625" style="6" customWidth="1"/>
    <col min="2" max="3" width="19.5703125" style="6" customWidth="1"/>
    <col min="4" max="4" width="40.7109375" style="6" customWidth="1"/>
    <col min="5" max="5" width="24.710937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616</v>
      </c>
      <c r="E1" s="129" t="s">
        <v>620</v>
      </c>
    </row>
    <row r="2" spans="1:7" ht="19.5" thickBot="1" x14ac:dyDescent="0.35">
      <c r="A2" s="5"/>
      <c r="D2" s="9"/>
      <c r="E2" s="8" t="s">
        <v>226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77" t="s">
        <v>5</v>
      </c>
      <c r="C4" s="178" t="s">
        <v>720</v>
      </c>
      <c r="D4" s="140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0" t="s">
        <v>6</v>
      </c>
      <c r="B5" s="120" t="s">
        <v>304</v>
      </c>
      <c r="C5" s="171"/>
      <c r="D5" s="120" t="s">
        <v>38</v>
      </c>
      <c r="E5" s="113">
        <v>0</v>
      </c>
      <c r="F5" s="132">
        <v>10</v>
      </c>
      <c r="G5" s="145">
        <f>E5*F5</f>
        <v>0</v>
      </c>
    </row>
    <row r="6" spans="1:7" x14ac:dyDescent="0.25">
      <c r="A6" s="10" t="s">
        <v>7</v>
      </c>
      <c r="B6" s="11" t="s">
        <v>285</v>
      </c>
      <c r="C6" s="172"/>
      <c r="D6" s="11" t="s">
        <v>286</v>
      </c>
      <c r="E6" s="113">
        <v>0</v>
      </c>
      <c r="F6" s="133">
        <v>8</v>
      </c>
      <c r="G6" s="145">
        <f t="shared" ref="G6:G54" si="0">E6*F6</f>
        <v>0</v>
      </c>
    </row>
    <row r="7" spans="1:7" x14ac:dyDescent="0.25">
      <c r="A7" s="10" t="s">
        <v>8</v>
      </c>
      <c r="B7" s="11" t="s">
        <v>279</v>
      </c>
      <c r="C7" s="172"/>
      <c r="D7" s="11" t="s">
        <v>280</v>
      </c>
      <c r="E7" s="113">
        <v>0</v>
      </c>
      <c r="F7" s="133">
        <v>30</v>
      </c>
      <c r="G7" s="145">
        <f t="shared" si="0"/>
        <v>0</v>
      </c>
    </row>
    <row r="8" spans="1:7" x14ac:dyDescent="0.25">
      <c r="A8" s="10" t="s">
        <v>9</v>
      </c>
      <c r="B8" s="11" t="s">
        <v>178</v>
      </c>
      <c r="C8" s="172"/>
      <c r="D8" s="11" t="s">
        <v>48</v>
      </c>
      <c r="E8" s="113">
        <v>0</v>
      </c>
      <c r="F8" s="133">
        <v>10</v>
      </c>
      <c r="G8" s="145">
        <f t="shared" si="0"/>
        <v>0</v>
      </c>
    </row>
    <row r="9" spans="1:7" x14ac:dyDescent="0.25">
      <c r="A9" s="10" t="s">
        <v>10</v>
      </c>
      <c r="B9" s="11" t="s">
        <v>352</v>
      </c>
      <c r="C9" s="172"/>
      <c r="D9" s="11" t="s">
        <v>353</v>
      </c>
      <c r="E9" s="113">
        <v>0</v>
      </c>
      <c r="F9" s="133">
        <v>10</v>
      </c>
      <c r="G9" s="145">
        <f t="shared" si="0"/>
        <v>0</v>
      </c>
    </row>
    <row r="10" spans="1:7" x14ac:dyDescent="0.25">
      <c r="A10" s="10" t="s">
        <v>11</v>
      </c>
      <c r="B10" s="11" t="s">
        <v>333</v>
      </c>
      <c r="C10" s="172"/>
      <c r="D10" s="11" t="s">
        <v>334</v>
      </c>
      <c r="E10" s="113">
        <v>0</v>
      </c>
      <c r="F10" s="133">
        <v>10</v>
      </c>
      <c r="G10" s="145">
        <f t="shared" si="0"/>
        <v>0</v>
      </c>
    </row>
    <row r="11" spans="1:7" x14ac:dyDescent="0.25">
      <c r="A11" s="10" t="s">
        <v>12</v>
      </c>
      <c r="B11" s="11" t="s">
        <v>346</v>
      </c>
      <c r="C11" s="172"/>
      <c r="D11" s="11" t="s">
        <v>347</v>
      </c>
      <c r="E11" s="113">
        <v>0</v>
      </c>
      <c r="F11" s="133">
        <v>4</v>
      </c>
      <c r="G11" s="145">
        <f t="shared" si="0"/>
        <v>0</v>
      </c>
    </row>
    <row r="12" spans="1:7" x14ac:dyDescent="0.25">
      <c r="A12" s="10" t="s">
        <v>13</v>
      </c>
      <c r="B12" s="11" t="s">
        <v>302</v>
      </c>
      <c r="C12" s="172"/>
      <c r="D12" s="11" t="s">
        <v>303</v>
      </c>
      <c r="E12" s="113">
        <v>0</v>
      </c>
      <c r="F12" s="133">
        <v>20</v>
      </c>
      <c r="G12" s="145">
        <f t="shared" si="0"/>
        <v>0</v>
      </c>
    </row>
    <row r="13" spans="1:7" x14ac:dyDescent="0.25">
      <c r="A13" s="10" t="s">
        <v>14</v>
      </c>
      <c r="B13" s="11" t="s">
        <v>318</v>
      </c>
      <c r="C13" s="172"/>
      <c r="D13" s="11" t="s">
        <v>46</v>
      </c>
      <c r="E13" s="113">
        <v>0</v>
      </c>
      <c r="F13" s="133">
        <v>10</v>
      </c>
      <c r="G13" s="145">
        <f t="shared" si="0"/>
        <v>0</v>
      </c>
    </row>
    <row r="14" spans="1:7" x14ac:dyDescent="0.25">
      <c r="A14" s="10" t="s">
        <v>15</v>
      </c>
      <c r="B14" s="11" t="s">
        <v>176</v>
      </c>
      <c r="C14" s="172"/>
      <c r="D14" s="11" t="s">
        <v>46</v>
      </c>
      <c r="E14" s="113">
        <v>0</v>
      </c>
      <c r="F14" s="133">
        <v>10</v>
      </c>
      <c r="G14" s="145">
        <f t="shared" si="0"/>
        <v>0</v>
      </c>
    </row>
    <row r="15" spans="1:7" x14ac:dyDescent="0.25">
      <c r="A15" s="10" t="s">
        <v>16</v>
      </c>
      <c r="B15" s="11" t="s">
        <v>300</v>
      </c>
      <c r="C15" s="172"/>
      <c r="D15" s="11" t="s">
        <v>35</v>
      </c>
      <c r="E15" s="113">
        <v>0</v>
      </c>
      <c r="F15" s="133">
        <v>10</v>
      </c>
      <c r="G15" s="145">
        <f t="shared" si="0"/>
        <v>0</v>
      </c>
    </row>
    <row r="16" spans="1:7" x14ac:dyDescent="0.25">
      <c r="A16" s="10" t="s">
        <v>17</v>
      </c>
      <c r="B16" s="11" t="s">
        <v>180</v>
      </c>
      <c r="C16" s="172"/>
      <c r="D16" s="11" t="s">
        <v>51</v>
      </c>
      <c r="E16" s="113">
        <v>0</v>
      </c>
      <c r="F16" s="133">
        <v>10</v>
      </c>
      <c r="G16" s="145">
        <f t="shared" si="0"/>
        <v>0</v>
      </c>
    </row>
    <row r="17" spans="1:7" x14ac:dyDescent="0.25">
      <c r="A17" s="10" t="s">
        <v>18</v>
      </c>
      <c r="B17" s="11" t="s">
        <v>164</v>
      </c>
      <c r="C17" s="172"/>
      <c r="D17" s="11" t="s">
        <v>32</v>
      </c>
      <c r="E17" s="113">
        <v>0</v>
      </c>
      <c r="F17" s="133">
        <v>5</v>
      </c>
      <c r="G17" s="145">
        <f t="shared" si="0"/>
        <v>0</v>
      </c>
    </row>
    <row r="18" spans="1:7" x14ac:dyDescent="0.25">
      <c r="A18" s="10" t="s">
        <v>19</v>
      </c>
      <c r="B18" s="11" t="s">
        <v>165</v>
      </c>
      <c r="C18" s="172"/>
      <c r="D18" s="11" t="s">
        <v>33</v>
      </c>
      <c r="E18" s="113">
        <v>0</v>
      </c>
      <c r="F18" s="133">
        <v>5</v>
      </c>
      <c r="G18" s="145">
        <f t="shared" si="0"/>
        <v>0</v>
      </c>
    </row>
    <row r="19" spans="1:7" x14ac:dyDescent="0.25">
      <c r="A19" s="10" t="s">
        <v>20</v>
      </c>
      <c r="B19" s="11" t="s">
        <v>293</v>
      </c>
      <c r="C19" s="172"/>
      <c r="D19" s="11" t="s">
        <v>294</v>
      </c>
      <c r="E19" s="113">
        <v>0</v>
      </c>
      <c r="F19" s="133">
        <v>20</v>
      </c>
      <c r="G19" s="145">
        <f t="shared" si="0"/>
        <v>0</v>
      </c>
    </row>
    <row r="20" spans="1:7" x14ac:dyDescent="0.25">
      <c r="A20" s="10" t="s">
        <v>21</v>
      </c>
      <c r="B20" s="11" t="s">
        <v>316</v>
      </c>
      <c r="C20" s="172"/>
      <c r="D20" s="11" t="s">
        <v>45</v>
      </c>
      <c r="E20" s="113">
        <v>0</v>
      </c>
      <c r="F20" s="133">
        <v>20</v>
      </c>
      <c r="G20" s="145">
        <f t="shared" si="0"/>
        <v>0</v>
      </c>
    </row>
    <row r="21" spans="1:7" x14ac:dyDescent="0.25">
      <c r="A21" s="10" t="s">
        <v>22</v>
      </c>
      <c r="B21" s="11" t="s">
        <v>297</v>
      </c>
      <c r="C21" s="172"/>
      <c r="D21" s="11" t="s">
        <v>298</v>
      </c>
      <c r="E21" s="113">
        <v>0</v>
      </c>
      <c r="F21" s="133">
        <v>20</v>
      </c>
      <c r="G21" s="145">
        <f t="shared" si="0"/>
        <v>0</v>
      </c>
    </row>
    <row r="22" spans="1:7" x14ac:dyDescent="0.25">
      <c r="A22" s="10" t="s">
        <v>23</v>
      </c>
      <c r="B22" s="11" t="s">
        <v>289</v>
      </c>
      <c r="C22" s="172"/>
      <c r="D22" s="11" t="s">
        <v>290</v>
      </c>
      <c r="E22" s="113">
        <v>0</v>
      </c>
      <c r="F22" s="133">
        <v>20</v>
      </c>
      <c r="G22" s="145">
        <f t="shared" si="0"/>
        <v>0</v>
      </c>
    </row>
    <row r="23" spans="1:7" x14ac:dyDescent="0.25">
      <c r="A23" s="10" t="s">
        <v>24</v>
      </c>
      <c r="B23" s="11" t="s">
        <v>361</v>
      </c>
      <c r="C23" s="172"/>
      <c r="D23" s="11" t="s">
        <v>362</v>
      </c>
      <c r="E23" s="113">
        <v>0</v>
      </c>
      <c r="F23" s="133">
        <v>5</v>
      </c>
      <c r="G23" s="145">
        <f t="shared" si="0"/>
        <v>0</v>
      </c>
    </row>
    <row r="24" spans="1:7" x14ac:dyDescent="0.25">
      <c r="A24" s="10" t="s">
        <v>25</v>
      </c>
      <c r="B24" s="11" t="s">
        <v>175</v>
      </c>
      <c r="C24" s="172"/>
      <c r="D24" s="11" t="s">
        <v>44</v>
      </c>
      <c r="E24" s="113">
        <v>0</v>
      </c>
      <c r="F24" s="133">
        <v>5</v>
      </c>
      <c r="G24" s="145">
        <f t="shared" si="0"/>
        <v>0</v>
      </c>
    </row>
    <row r="25" spans="1:7" x14ac:dyDescent="0.25">
      <c r="A25" s="10" t="s">
        <v>307</v>
      </c>
      <c r="B25" s="11" t="s">
        <v>173</v>
      </c>
      <c r="C25" s="172"/>
      <c r="D25" s="11" t="s">
        <v>42</v>
      </c>
      <c r="E25" s="113">
        <v>0</v>
      </c>
      <c r="F25" s="133">
        <v>20</v>
      </c>
      <c r="G25" s="145">
        <f t="shared" si="0"/>
        <v>0</v>
      </c>
    </row>
    <row r="26" spans="1:7" x14ac:dyDescent="0.25">
      <c r="A26" s="10" t="s">
        <v>308</v>
      </c>
      <c r="B26" s="11" t="s">
        <v>182</v>
      </c>
      <c r="C26" s="172"/>
      <c r="D26" s="11" t="s">
        <v>53</v>
      </c>
      <c r="E26" s="113">
        <v>0</v>
      </c>
      <c r="F26" s="133">
        <v>10</v>
      </c>
      <c r="G26" s="145">
        <f t="shared" si="0"/>
        <v>0</v>
      </c>
    </row>
    <row r="27" spans="1:7" x14ac:dyDescent="0.25">
      <c r="A27" s="10" t="s">
        <v>310</v>
      </c>
      <c r="B27" s="12" t="s">
        <v>309</v>
      </c>
      <c r="C27" s="173"/>
      <c r="D27" s="11" t="s">
        <v>613</v>
      </c>
      <c r="E27" s="113">
        <v>0</v>
      </c>
      <c r="F27" s="133">
        <v>10</v>
      </c>
      <c r="G27" s="145">
        <f t="shared" si="0"/>
        <v>0</v>
      </c>
    </row>
    <row r="28" spans="1:7" x14ac:dyDescent="0.25">
      <c r="A28" s="10" t="s">
        <v>311</v>
      </c>
      <c r="B28" s="11" t="s">
        <v>329</v>
      </c>
      <c r="C28" s="172"/>
      <c r="D28" s="11" t="s">
        <v>330</v>
      </c>
      <c r="E28" s="113">
        <v>0</v>
      </c>
      <c r="F28" s="133">
        <v>5</v>
      </c>
      <c r="G28" s="145">
        <f t="shared" si="0"/>
        <v>0</v>
      </c>
    </row>
    <row r="29" spans="1:7" x14ac:dyDescent="0.25">
      <c r="A29" s="10" t="s">
        <v>312</v>
      </c>
      <c r="B29" s="11" t="s">
        <v>177</v>
      </c>
      <c r="C29" s="172"/>
      <c r="D29" s="11" t="s">
        <v>47</v>
      </c>
      <c r="E29" s="113">
        <v>0</v>
      </c>
      <c r="F29" s="133">
        <v>2</v>
      </c>
      <c r="G29" s="145">
        <f t="shared" si="0"/>
        <v>0</v>
      </c>
    </row>
    <row r="30" spans="1:7" x14ac:dyDescent="0.25">
      <c r="A30" s="10" t="s">
        <v>313</v>
      </c>
      <c r="B30" s="11" t="s">
        <v>181</v>
      </c>
      <c r="C30" s="172"/>
      <c r="D30" s="11" t="s">
        <v>52</v>
      </c>
      <c r="E30" s="113">
        <v>0</v>
      </c>
      <c r="F30" s="133">
        <v>6</v>
      </c>
      <c r="G30" s="145">
        <f t="shared" si="0"/>
        <v>0</v>
      </c>
    </row>
    <row r="31" spans="1:7" x14ac:dyDescent="0.25">
      <c r="A31" s="10" t="s">
        <v>314</v>
      </c>
      <c r="B31" s="11" t="s">
        <v>283</v>
      </c>
      <c r="C31" s="172"/>
      <c r="D31" s="11" t="s">
        <v>284</v>
      </c>
      <c r="E31" s="113">
        <v>0</v>
      </c>
      <c r="F31" s="133">
        <v>20</v>
      </c>
      <c r="G31" s="145">
        <f t="shared" si="0"/>
        <v>0</v>
      </c>
    </row>
    <row r="32" spans="1:7" x14ac:dyDescent="0.25">
      <c r="A32" s="10" t="s">
        <v>315</v>
      </c>
      <c r="B32" s="11" t="s">
        <v>281</v>
      </c>
      <c r="C32" s="172"/>
      <c r="D32" s="11" t="s">
        <v>282</v>
      </c>
      <c r="E32" s="113">
        <v>0</v>
      </c>
      <c r="F32" s="133">
        <v>30</v>
      </c>
      <c r="G32" s="145">
        <f t="shared" si="0"/>
        <v>0</v>
      </c>
    </row>
    <row r="33" spans="1:7" x14ac:dyDescent="0.25">
      <c r="A33" s="10" t="s">
        <v>317</v>
      </c>
      <c r="B33" s="11" t="s">
        <v>174</v>
      </c>
      <c r="C33" s="172"/>
      <c r="D33" s="11" t="s">
        <v>43</v>
      </c>
      <c r="E33" s="113">
        <v>0</v>
      </c>
      <c r="F33" s="133">
        <v>8</v>
      </c>
      <c r="G33" s="145">
        <f t="shared" si="0"/>
        <v>0</v>
      </c>
    </row>
    <row r="34" spans="1:7" x14ac:dyDescent="0.25">
      <c r="A34" s="10" t="s">
        <v>319</v>
      </c>
      <c r="B34" s="11" t="s">
        <v>336</v>
      </c>
      <c r="C34" s="172"/>
      <c r="D34" s="11" t="s">
        <v>337</v>
      </c>
      <c r="E34" s="113">
        <v>0</v>
      </c>
      <c r="F34" s="133">
        <v>6</v>
      </c>
      <c r="G34" s="145">
        <f t="shared" si="0"/>
        <v>0</v>
      </c>
    </row>
    <row r="35" spans="1:7" x14ac:dyDescent="0.25">
      <c r="A35" s="10" t="s">
        <v>320</v>
      </c>
      <c r="B35" s="11" t="s">
        <v>321</v>
      </c>
      <c r="C35" s="172"/>
      <c r="D35" s="11" t="s">
        <v>322</v>
      </c>
      <c r="E35" s="113">
        <v>0</v>
      </c>
      <c r="F35" s="133">
        <v>10</v>
      </c>
      <c r="G35" s="145">
        <f t="shared" si="0"/>
        <v>0</v>
      </c>
    </row>
    <row r="36" spans="1:7" x14ac:dyDescent="0.25">
      <c r="A36" s="10" t="s">
        <v>323</v>
      </c>
      <c r="B36" s="11" t="s">
        <v>172</v>
      </c>
      <c r="C36" s="172"/>
      <c r="D36" s="11" t="s">
        <v>41</v>
      </c>
      <c r="E36" s="113">
        <v>0</v>
      </c>
      <c r="F36" s="133">
        <v>6</v>
      </c>
      <c r="G36" s="145">
        <f t="shared" si="0"/>
        <v>0</v>
      </c>
    </row>
    <row r="37" spans="1:7" x14ac:dyDescent="0.25">
      <c r="A37" s="10" t="s">
        <v>324</v>
      </c>
      <c r="B37" s="11" t="s">
        <v>170</v>
      </c>
      <c r="C37" s="172"/>
      <c r="D37" s="11" t="s">
        <v>39</v>
      </c>
      <c r="E37" s="113">
        <v>0</v>
      </c>
      <c r="F37" s="133">
        <v>8</v>
      </c>
      <c r="G37" s="145">
        <f t="shared" si="0"/>
        <v>0</v>
      </c>
    </row>
    <row r="38" spans="1:7" x14ac:dyDescent="0.25">
      <c r="A38" s="10" t="s">
        <v>325</v>
      </c>
      <c r="B38" s="11" t="s">
        <v>305</v>
      </c>
      <c r="C38" s="172"/>
      <c r="D38" s="11" t="s">
        <v>306</v>
      </c>
      <c r="E38" s="113">
        <v>0</v>
      </c>
      <c r="F38" s="133">
        <v>8</v>
      </c>
      <c r="G38" s="145">
        <f t="shared" si="0"/>
        <v>0</v>
      </c>
    </row>
    <row r="39" spans="1:7" x14ac:dyDescent="0.25">
      <c r="A39" s="10" t="s">
        <v>327</v>
      </c>
      <c r="B39" s="11" t="s">
        <v>167</v>
      </c>
      <c r="C39" s="172"/>
      <c r="D39" s="11" t="s">
        <v>34</v>
      </c>
      <c r="E39" s="113">
        <v>0</v>
      </c>
      <c r="F39" s="133">
        <v>6</v>
      </c>
      <c r="G39" s="145">
        <f t="shared" si="0"/>
        <v>0</v>
      </c>
    </row>
    <row r="40" spans="1:7" x14ac:dyDescent="0.25">
      <c r="A40" s="10" t="s">
        <v>328</v>
      </c>
      <c r="B40" s="11" t="s">
        <v>358</v>
      </c>
      <c r="C40" s="172"/>
      <c r="D40" s="11" t="s">
        <v>359</v>
      </c>
      <c r="E40" s="113">
        <v>0</v>
      </c>
      <c r="F40" s="133">
        <v>2</v>
      </c>
      <c r="G40" s="145">
        <f t="shared" si="0"/>
        <v>0</v>
      </c>
    </row>
    <row r="41" spans="1:7" x14ac:dyDescent="0.25">
      <c r="A41" s="10" t="s">
        <v>331</v>
      </c>
      <c r="B41" s="11" t="s">
        <v>343</v>
      </c>
      <c r="C41" s="172"/>
      <c r="D41" s="11" t="s">
        <v>344</v>
      </c>
      <c r="E41" s="113">
        <v>0</v>
      </c>
      <c r="F41" s="133">
        <v>20</v>
      </c>
      <c r="G41" s="145">
        <f t="shared" si="0"/>
        <v>0</v>
      </c>
    </row>
    <row r="42" spans="1:7" x14ac:dyDescent="0.25">
      <c r="A42" s="10" t="s">
        <v>332</v>
      </c>
      <c r="B42" s="11" t="s">
        <v>179</v>
      </c>
      <c r="C42" s="172"/>
      <c r="D42" s="11" t="s">
        <v>50</v>
      </c>
      <c r="E42" s="113">
        <v>0</v>
      </c>
      <c r="F42" s="133">
        <v>6</v>
      </c>
      <c r="G42" s="145">
        <f t="shared" si="0"/>
        <v>0</v>
      </c>
    </row>
    <row r="43" spans="1:7" x14ac:dyDescent="0.25">
      <c r="A43" s="10" t="s">
        <v>335</v>
      </c>
      <c r="B43" s="11" t="s">
        <v>163</v>
      </c>
      <c r="C43" s="172"/>
      <c r="D43" s="11" t="s">
        <v>31</v>
      </c>
      <c r="E43" s="113">
        <v>0</v>
      </c>
      <c r="F43" s="133">
        <v>20</v>
      </c>
      <c r="G43" s="145">
        <f t="shared" si="0"/>
        <v>0</v>
      </c>
    </row>
    <row r="44" spans="1:7" x14ac:dyDescent="0.25">
      <c r="A44" s="10" t="s">
        <v>338</v>
      </c>
      <c r="B44" s="11" t="s">
        <v>326</v>
      </c>
      <c r="C44" s="172"/>
      <c r="D44" s="11" t="s">
        <v>49</v>
      </c>
      <c r="E44" s="113">
        <v>0</v>
      </c>
      <c r="F44" s="133">
        <v>10</v>
      </c>
      <c r="G44" s="145">
        <f t="shared" si="0"/>
        <v>0</v>
      </c>
    </row>
    <row r="45" spans="1:7" x14ac:dyDescent="0.25">
      <c r="A45" s="10" t="s">
        <v>341</v>
      </c>
      <c r="B45" s="11" t="s">
        <v>355</v>
      </c>
      <c r="C45" s="172"/>
      <c r="D45" s="11" t="s">
        <v>356</v>
      </c>
      <c r="E45" s="113">
        <v>0</v>
      </c>
      <c r="F45" s="133">
        <v>10</v>
      </c>
      <c r="G45" s="145">
        <f t="shared" si="0"/>
        <v>0</v>
      </c>
    </row>
    <row r="46" spans="1:7" x14ac:dyDescent="0.25">
      <c r="A46" s="10" t="s">
        <v>342</v>
      </c>
      <c r="B46" s="11" t="s">
        <v>287</v>
      </c>
      <c r="C46" s="172"/>
      <c r="D46" s="11" t="s">
        <v>288</v>
      </c>
      <c r="E46" s="113">
        <v>0</v>
      </c>
      <c r="F46" s="133">
        <v>20</v>
      </c>
      <c r="G46" s="145">
        <f t="shared" si="0"/>
        <v>0</v>
      </c>
    </row>
    <row r="47" spans="1:7" x14ac:dyDescent="0.25">
      <c r="A47" s="10" t="s">
        <v>345</v>
      </c>
      <c r="B47" s="11" t="s">
        <v>301</v>
      </c>
      <c r="C47" s="172"/>
      <c r="D47" s="11" t="s">
        <v>36</v>
      </c>
      <c r="E47" s="113">
        <v>0</v>
      </c>
      <c r="F47" s="133">
        <v>6</v>
      </c>
      <c r="G47" s="145">
        <f t="shared" si="0"/>
        <v>0</v>
      </c>
    </row>
    <row r="48" spans="1:7" x14ac:dyDescent="0.25">
      <c r="A48" s="10" t="s">
        <v>348</v>
      </c>
      <c r="B48" s="11" t="s">
        <v>295</v>
      </c>
      <c r="C48" s="172"/>
      <c r="D48" s="11" t="s">
        <v>296</v>
      </c>
      <c r="E48" s="113">
        <v>0</v>
      </c>
      <c r="F48" s="133">
        <v>20</v>
      </c>
      <c r="G48" s="145">
        <f t="shared" si="0"/>
        <v>0</v>
      </c>
    </row>
    <row r="49" spans="1:7" x14ac:dyDescent="0.25">
      <c r="A49" s="10" t="s">
        <v>349</v>
      </c>
      <c r="B49" s="11" t="s">
        <v>171</v>
      </c>
      <c r="C49" s="172"/>
      <c r="D49" s="11" t="s">
        <v>40</v>
      </c>
      <c r="E49" s="113">
        <v>0</v>
      </c>
      <c r="F49" s="133">
        <v>8</v>
      </c>
      <c r="G49" s="145">
        <f t="shared" si="0"/>
        <v>0</v>
      </c>
    </row>
    <row r="50" spans="1:7" x14ac:dyDescent="0.25">
      <c r="A50" s="10" t="s">
        <v>350</v>
      </c>
      <c r="B50" s="11" t="s">
        <v>183</v>
      </c>
      <c r="C50" s="172"/>
      <c r="D50" s="11" t="s">
        <v>54</v>
      </c>
      <c r="E50" s="113">
        <v>0</v>
      </c>
      <c r="F50" s="133">
        <v>10</v>
      </c>
      <c r="G50" s="145">
        <f t="shared" si="0"/>
        <v>0</v>
      </c>
    </row>
    <row r="51" spans="1:7" x14ac:dyDescent="0.25">
      <c r="A51" s="10" t="s">
        <v>351</v>
      </c>
      <c r="B51" s="11" t="s">
        <v>183</v>
      </c>
      <c r="C51" s="172"/>
      <c r="D51" s="11" t="s">
        <v>54</v>
      </c>
      <c r="E51" s="113">
        <v>0</v>
      </c>
      <c r="F51" s="133">
        <v>10</v>
      </c>
      <c r="G51" s="145">
        <f t="shared" si="0"/>
        <v>0</v>
      </c>
    </row>
    <row r="52" spans="1:7" x14ac:dyDescent="0.25">
      <c r="A52" s="10" t="s">
        <v>354</v>
      </c>
      <c r="B52" s="11" t="s">
        <v>339</v>
      </c>
      <c r="C52" s="172"/>
      <c r="D52" s="11" t="s">
        <v>340</v>
      </c>
      <c r="E52" s="113">
        <v>0</v>
      </c>
      <c r="F52" s="133">
        <v>40</v>
      </c>
      <c r="G52" s="145">
        <f t="shared" si="0"/>
        <v>0</v>
      </c>
    </row>
    <row r="53" spans="1:7" x14ac:dyDescent="0.25">
      <c r="A53" s="10" t="s">
        <v>357</v>
      </c>
      <c r="B53" s="121" t="s">
        <v>168</v>
      </c>
      <c r="C53" s="174"/>
      <c r="D53" s="121" t="s">
        <v>299</v>
      </c>
      <c r="E53" s="113">
        <v>0</v>
      </c>
      <c r="F53" s="133">
        <v>6</v>
      </c>
      <c r="G53" s="145">
        <f t="shared" si="0"/>
        <v>0</v>
      </c>
    </row>
    <row r="54" spans="1:7" ht="15.75" thickBot="1" x14ac:dyDescent="0.3">
      <c r="A54" s="149" t="s">
        <v>360</v>
      </c>
      <c r="B54" s="64" t="s">
        <v>291</v>
      </c>
      <c r="C54" s="175"/>
      <c r="D54" s="64" t="s">
        <v>292</v>
      </c>
      <c r="E54" s="150">
        <v>0</v>
      </c>
      <c r="F54" s="134">
        <v>20</v>
      </c>
      <c r="G54" s="153">
        <f t="shared" si="0"/>
        <v>0</v>
      </c>
    </row>
    <row r="55" spans="1:7" ht="15.75" thickBot="1" x14ac:dyDescent="0.3">
      <c r="A55" s="194" t="s">
        <v>260</v>
      </c>
      <c r="B55" s="195"/>
      <c r="C55" s="195"/>
      <c r="D55" s="196"/>
      <c r="E55" s="124">
        <f>SUM(G5:G54)</f>
        <v>0</v>
      </c>
    </row>
    <row r="56" spans="1:7" x14ac:dyDescent="0.25">
      <c r="D56" s="176" t="s">
        <v>264</v>
      </c>
      <c r="E56" s="115">
        <v>0</v>
      </c>
    </row>
    <row r="57" spans="1:7" x14ac:dyDescent="0.25">
      <c r="D57" s="55" t="s">
        <v>262</v>
      </c>
      <c r="E57" s="56">
        <f>E55*E56</f>
        <v>0</v>
      </c>
    </row>
    <row r="58" spans="1:7" x14ac:dyDescent="0.25">
      <c r="D58" s="55" t="s">
        <v>263</v>
      </c>
      <c r="E58" s="56">
        <f>E55+(E55*E56)</f>
        <v>0</v>
      </c>
    </row>
  </sheetData>
  <mergeCells count="1">
    <mergeCell ref="A55:D55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8"/>
  <sheetViews>
    <sheetView workbookViewId="0">
      <selection activeCell="B10" sqref="B10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4.710937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617</v>
      </c>
      <c r="E1" s="129" t="s">
        <v>662</v>
      </c>
    </row>
    <row r="2" spans="1:7" ht="19.5" thickBot="1" x14ac:dyDescent="0.35">
      <c r="A2" s="5"/>
      <c r="D2" s="9"/>
      <c r="E2" s="8" t="s">
        <v>227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40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19" t="s">
        <v>6</v>
      </c>
      <c r="B5" s="120" t="s">
        <v>666</v>
      </c>
      <c r="C5" s="171"/>
      <c r="D5" s="131" t="s">
        <v>363</v>
      </c>
      <c r="E5" s="114">
        <v>0</v>
      </c>
      <c r="F5" s="132">
        <v>20</v>
      </c>
      <c r="G5" s="146">
        <f>E5*F5</f>
        <v>0</v>
      </c>
    </row>
    <row r="6" spans="1:7" x14ac:dyDescent="0.25">
      <c r="A6" s="119" t="s">
        <v>7</v>
      </c>
      <c r="B6" s="11" t="s">
        <v>667</v>
      </c>
      <c r="C6" s="172"/>
      <c r="D6" s="130" t="s">
        <v>365</v>
      </c>
      <c r="E6" s="114">
        <v>0</v>
      </c>
      <c r="F6" s="133">
        <v>20</v>
      </c>
      <c r="G6" s="146">
        <f t="shared" ref="G6:G54" si="0">E6*F6</f>
        <v>0</v>
      </c>
    </row>
    <row r="7" spans="1:7" x14ac:dyDescent="0.25">
      <c r="A7" s="119" t="s">
        <v>8</v>
      </c>
      <c r="B7" s="11" t="s">
        <v>668</v>
      </c>
      <c r="C7" s="172"/>
      <c r="D7" s="130" t="s">
        <v>366</v>
      </c>
      <c r="E7" s="114">
        <v>0</v>
      </c>
      <c r="F7" s="133">
        <v>20</v>
      </c>
      <c r="G7" s="146">
        <f t="shared" si="0"/>
        <v>0</v>
      </c>
    </row>
    <row r="8" spans="1:7" x14ac:dyDescent="0.25">
      <c r="A8" s="119" t="s">
        <v>9</v>
      </c>
      <c r="B8" s="11" t="s">
        <v>669</v>
      </c>
      <c r="C8" s="172"/>
      <c r="D8" s="130" t="s">
        <v>367</v>
      </c>
      <c r="E8" s="114">
        <v>0</v>
      </c>
      <c r="F8" s="133">
        <v>20</v>
      </c>
      <c r="G8" s="146">
        <f t="shared" si="0"/>
        <v>0</v>
      </c>
    </row>
    <row r="9" spans="1:7" x14ac:dyDescent="0.25">
      <c r="A9" s="119" t="s">
        <v>10</v>
      </c>
      <c r="B9" s="11" t="s">
        <v>670</v>
      </c>
      <c r="C9" s="172"/>
      <c r="D9" s="130" t="s">
        <v>69</v>
      </c>
      <c r="E9" s="114">
        <v>0</v>
      </c>
      <c r="F9" s="133">
        <v>4</v>
      </c>
      <c r="G9" s="146">
        <f t="shared" si="0"/>
        <v>0</v>
      </c>
    </row>
    <row r="10" spans="1:7" x14ac:dyDescent="0.25">
      <c r="A10" s="119" t="s">
        <v>11</v>
      </c>
      <c r="B10" s="11" t="s">
        <v>671</v>
      </c>
      <c r="C10" s="172"/>
      <c r="D10" s="130" t="s">
        <v>369</v>
      </c>
      <c r="E10" s="114">
        <v>0</v>
      </c>
      <c r="F10" s="133">
        <v>10</v>
      </c>
      <c r="G10" s="146">
        <f t="shared" si="0"/>
        <v>0</v>
      </c>
    </row>
    <row r="11" spans="1:7" x14ac:dyDescent="0.25">
      <c r="A11" s="119" t="s">
        <v>12</v>
      </c>
      <c r="B11" s="11" t="s">
        <v>672</v>
      </c>
      <c r="C11" s="172"/>
      <c r="D11" s="130" t="s">
        <v>70</v>
      </c>
      <c r="E11" s="114">
        <v>0</v>
      </c>
      <c r="F11" s="133">
        <v>5</v>
      </c>
      <c r="G11" s="146">
        <f t="shared" si="0"/>
        <v>0</v>
      </c>
    </row>
    <row r="12" spans="1:7" x14ac:dyDescent="0.25">
      <c r="A12" s="119" t="s">
        <v>13</v>
      </c>
      <c r="B12" s="11" t="s">
        <v>673</v>
      </c>
      <c r="C12" s="172"/>
      <c r="D12" s="130" t="s">
        <v>39</v>
      </c>
      <c r="E12" s="114">
        <v>0</v>
      </c>
      <c r="F12" s="133">
        <v>5</v>
      </c>
      <c r="G12" s="146">
        <f t="shared" si="0"/>
        <v>0</v>
      </c>
    </row>
    <row r="13" spans="1:7" x14ac:dyDescent="0.25">
      <c r="A13" s="119" t="s">
        <v>14</v>
      </c>
      <c r="B13" s="11" t="s">
        <v>674</v>
      </c>
      <c r="C13" s="172"/>
      <c r="D13" s="130" t="s">
        <v>71</v>
      </c>
      <c r="E13" s="114">
        <v>0</v>
      </c>
      <c r="F13" s="133">
        <v>8</v>
      </c>
      <c r="G13" s="146">
        <f t="shared" si="0"/>
        <v>0</v>
      </c>
    </row>
    <row r="14" spans="1:7" x14ac:dyDescent="0.25">
      <c r="A14" s="119" t="s">
        <v>15</v>
      </c>
      <c r="B14" s="11" t="s">
        <v>675</v>
      </c>
      <c r="C14" s="172"/>
      <c r="D14" s="130" t="s">
        <v>72</v>
      </c>
      <c r="E14" s="114">
        <v>0</v>
      </c>
      <c r="F14" s="133">
        <v>8</v>
      </c>
      <c r="G14" s="146">
        <f t="shared" si="0"/>
        <v>0</v>
      </c>
    </row>
    <row r="15" spans="1:7" x14ac:dyDescent="0.25">
      <c r="A15" s="119" t="s">
        <v>16</v>
      </c>
      <c r="B15" s="11" t="s">
        <v>676</v>
      </c>
      <c r="C15" s="172"/>
      <c r="D15" s="130" t="s">
        <v>35</v>
      </c>
      <c r="E15" s="114">
        <v>0</v>
      </c>
      <c r="F15" s="133">
        <v>6</v>
      </c>
      <c r="G15" s="146">
        <f t="shared" si="0"/>
        <v>0</v>
      </c>
    </row>
    <row r="16" spans="1:7" x14ac:dyDescent="0.25">
      <c r="A16" s="119" t="s">
        <v>17</v>
      </c>
      <c r="B16" s="11" t="s">
        <v>677</v>
      </c>
      <c r="C16" s="172"/>
      <c r="D16" s="130" t="s">
        <v>36</v>
      </c>
      <c r="E16" s="114">
        <v>0</v>
      </c>
      <c r="F16" s="133">
        <v>6</v>
      </c>
      <c r="G16" s="146">
        <f t="shared" si="0"/>
        <v>0</v>
      </c>
    </row>
    <row r="17" spans="1:7" x14ac:dyDescent="0.25">
      <c r="A17" s="119" t="s">
        <v>18</v>
      </c>
      <c r="B17" s="11" t="s">
        <v>678</v>
      </c>
      <c r="C17" s="172"/>
      <c r="D17" s="130" t="s">
        <v>37</v>
      </c>
      <c r="E17" s="114">
        <v>0</v>
      </c>
      <c r="F17" s="133">
        <v>6</v>
      </c>
      <c r="G17" s="146">
        <f t="shared" si="0"/>
        <v>0</v>
      </c>
    </row>
    <row r="18" spans="1:7" x14ac:dyDescent="0.25">
      <c r="A18" s="119" t="s">
        <v>19</v>
      </c>
      <c r="B18" s="11" t="s">
        <v>679</v>
      </c>
      <c r="C18" s="172"/>
      <c r="D18" s="130" t="s">
        <v>53</v>
      </c>
      <c r="E18" s="114">
        <v>0</v>
      </c>
      <c r="F18" s="133">
        <v>10</v>
      </c>
      <c r="G18" s="146">
        <f t="shared" si="0"/>
        <v>0</v>
      </c>
    </row>
    <row r="19" spans="1:7" x14ac:dyDescent="0.25">
      <c r="A19" s="119" t="s">
        <v>20</v>
      </c>
      <c r="B19" s="11" t="s">
        <v>680</v>
      </c>
      <c r="C19" s="172"/>
      <c r="D19" s="130" t="s">
        <v>54</v>
      </c>
      <c r="E19" s="114">
        <v>0</v>
      </c>
      <c r="F19" s="133">
        <v>10</v>
      </c>
      <c r="G19" s="146">
        <f t="shared" si="0"/>
        <v>0</v>
      </c>
    </row>
    <row r="20" spans="1:7" x14ac:dyDescent="0.25">
      <c r="A20" s="119" t="s">
        <v>21</v>
      </c>
      <c r="B20" s="11" t="s">
        <v>371</v>
      </c>
      <c r="C20" s="172"/>
      <c r="D20" s="130" t="s">
        <v>372</v>
      </c>
      <c r="E20" s="114">
        <v>0</v>
      </c>
      <c r="F20" s="133">
        <v>10</v>
      </c>
      <c r="G20" s="146">
        <f t="shared" si="0"/>
        <v>0</v>
      </c>
    </row>
    <row r="21" spans="1:7" x14ac:dyDescent="0.25">
      <c r="A21" s="119" t="s">
        <v>22</v>
      </c>
      <c r="B21" s="11" t="s">
        <v>681</v>
      </c>
      <c r="C21" s="172"/>
      <c r="D21" s="130" t="s">
        <v>374</v>
      </c>
      <c r="E21" s="114">
        <v>0</v>
      </c>
      <c r="F21" s="133">
        <v>6</v>
      </c>
      <c r="G21" s="146">
        <f t="shared" si="0"/>
        <v>0</v>
      </c>
    </row>
    <row r="22" spans="1:7" x14ac:dyDescent="0.25">
      <c r="A22" s="119" t="s">
        <v>23</v>
      </c>
      <c r="B22" s="11" t="s">
        <v>186</v>
      </c>
      <c r="C22" s="172"/>
      <c r="D22" s="130" t="s">
        <v>73</v>
      </c>
      <c r="E22" s="114">
        <v>0</v>
      </c>
      <c r="F22" s="133">
        <v>8</v>
      </c>
      <c r="G22" s="146">
        <f t="shared" si="0"/>
        <v>0</v>
      </c>
    </row>
    <row r="23" spans="1:7" x14ac:dyDescent="0.25">
      <c r="A23" s="119" t="s">
        <v>24</v>
      </c>
      <c r="B23" s="12" t="s">
        <v>375</v>
      </c>
      <c r="C23" s="172"/>
      <c r="D23" s="130" t="s">
        <v>74</v>
      </c>
      <c r="E23" s="114">
        <v>0</v>
      </c>
      <c r="F23" s="133">
        <v>8</v>
      </c>
      <c r="G23" s="146">
        <f t="shared" si="0"/>
        <v>0</v>
      </c>
    </row>
    <row r="24" spans="1:7" x14ac:dyDescent="0.25">
      <c r="A24" s="119" t="s">
        <v>25</v>
      </c>
      <c r="B24" s="11" t="s">
        <v>682</v>
      </c>
      <c r="C24" s="172"/>
      <c r="D24" s="130" t="s">
        <v>75</v>
      </c>
      <c r="E24" s="114">
        <v>0</v>
      </c>
      <c r="F24" s="133">
        <v>8</v>
      </c>
      <c r="G24" s="146">
        <f t="shared" si="0"/>
        <v>0</v>
      </c>
    </row>
    <row r="25" spans="1:7" x14ac:dyDescent="0.25">
      <c r="A25" s="119" t="s">
        <v>307</v>
      </c>
      <c r="B25" s="11" t="s">
        <v>683</v>
      </c>
      <c r="C25" s="172"/>
      <c r="D25" s="130" t="s">
        <v>76</v>
      </c>
      <c r="E25" s="114">
        <v>0</v>
      </c>
      <c r="F25" s="133">
        <v>8</v>
      </c>
      <c r="G25" s="146">
        <f t="shared" si="0"/>
        <v>0</v>
      </c>
    </row>
    <row r="26" spans="1:7" x14ac:dyDescent="0.25">
      <c r="A26" s="119" t="s">
        <v>308</v>
      </c>
      <c r="B26" s="11" t="s">
        <v>684</v>
      </c>
      <c r="C26" s="172"/>
      <c r="D26" s="130" t="s">
        <v>64</v>
      </c>
      <c r="E26" s="114">
        <v>0</v>
      </c>
      <c r="F26" s="133">
        <v>10</v>
      </c>
      <c r="G26" s="146">
        <f t="shared" si="0"/>
        <v>0</v>
      </c>
    </row>
    <row r="27" spans="1:7" x14ac:dyDescent="0.25">
      <c r="A27" s="119" t="s">
        <v>310</v>
      </c>
      <c r="B27" s="11" t="s">
        <v>685</v>
      </c>
      <c r="C27" s="173"/>
      <c r="D27" s="130" t="s">
        <v>376</v>
      </c>
      <c r="E27" s="114">
        <v>0</v>
      </c>
      <c r="F27" s="133">
        <v>10</v>
      </c>
      <c r="G27" s="146">
        <f t="shared" si="0"/>
        <v>0</v>
      </c>
    </row>
    <row r="28" spans="1:7" x14ac:dyDescent="0.25">
      <c r="A28" s="119" t="s">
        <v>311</v>
      </c>
      <c r="B28" s="11" t="s">
        <v>686</v>
      </c>
      <c r="C28" s="172"/>
      <c r="D28" s="130" t="s">
        <v>377</v>
      </c>
      <c r="E28" s="114">
        <v>0</v>
      </c>
      <c r="F28" s="133">
        <v>10</v>
      </c>
      <c r="G28" s="146">
        <f t="shared" si="0"/>
        <v>0</v>
      </c>
    </row>
    <row r="29" spans="1:7" x14ac:dyDescent="0.25">
      <c r="A29" s="119" t="s">
        <v>312</v>
      </c>
      <c r="B29" s="11" t="s">
        <v>687</v>
      </c>
      <c r="C29" s="172"/>
      <c r="D29" s="130" t="s">
        <v>353</v>
      </c>
      <c r="E29" s="114">
        <v>0</v>
      </c>
      <c r="F29" s="133">
        <v>4</v>
      </c>
      <c r="G29" s="146">
        <f t="shared" si="0"/>
        <v>0</v>
      </c>
    </row>
    <row r="30" spans="1:7" x14ac:dyDescent="0.25">
      <c r="A30" s="119" t="s">
        <v>313</v>
      </c>
      <c r="B30" s="11" t="s">
        <v>378</v>
      </c>
      <c r="C30" s="172"/>
      <c r="D30" s="130" t="s">
        <v>379</v>
      </c>
      <c r="E30" s="114">
        <v>0</v>
      </c>
      <c r="F30" s="133">
        <v>10</v>
      </c>
      <c r="G30" s="146">
        <f t="shared" si="0"/>
        <v>0</v>
      </c>
    </row>
    <row r="31" spans="1:7" x14ac:dyDescent="0.25">
      <c r="A31" s="119" t="s">
        <v>314</v>
      </c>
      <c r="B31" s="11" t="s">
        <v>688</v>
      </c>
      <c r="C31" s="172"/>
      <c r="D31" s="130" t="s">
        <v>58</v>
      </c>
      <c r="E31" s="114">
        <v>0</v>
      </c>
      <c r="F31" s="133">
        <v>20</v>
      </c>
      <c r="G31" s="146">
        <f t="shared" si="0"/>
        <v>0</v>
      </c>
    </row>
    <row r="32" spans="1:7" x14ac:dyDescent="0.25">
      <c r="A32" s="119" t="s">
        <v>315</v>
      </c>
      <c r="B32" s="11" t="s">
        <v>291</v>
      </c>
      <c r="C32" s="172"/>
      <c r="D32" s="130" t="s">
        <v>292</v>
      </c>
      <c r="E32" s="114">
        <v>0</v>
      </c>
      <c r="F32" s="133">
        <v>6</v>
      </c>
      <c r="G32" s="146">
        <f t="shared" si="0"/>
        <v>0</v>
      </c>
    </row>
    <row r="33" spans="1:7" x14ac:dyDescent="0.25">
      <c r="A33" s="119" t="s">
        <v>317</v>
      </c>
      <c r="B33" s="11" t="s">
        <v>689</v>
      </c>
      <c r="C33" s="172"/>
      <c r="D33" s="130" t="s">
        <v>45</v>
      </c>
      <c r="E33" s="114">
        <v>0</v>
      </c>
      <c r="F33" s="133">
        <v>10</v>
      </c>
      <c r="G33" s="146">
        <f t="shared" si="0"/>
        <v>0</v>
      </c>
    </row>
    <row r="34" spans="1:7" x14ac:dyDescent="0.25">
      <c r="A34" s="119" t="s">
        <v>319</v>
      </c>
      <c r="B34" s="11" t="s">
        <v>690</v>
      </c>
      <c r="C34" s="172"/>
      <c r="D34" s="130" t="s">
        <v>380</v>
      </c>
      <c r="E34" s="114">
        <v>0</v>
      </c>
      <c r="F34" s="133">
        <v>15</v>
      </c>
      <c r="G34" s="146">
        <f t="shared" si="0"/>
        <v>0</v>
      </c>
    </row>
    <row r="35" spans="1:7" x14ac:dyDescent="0.25">
      <c r="A35" s="119" t="s">
        <v>320</v>
      </c>
      <c r="B35" s="11" t="s">
        <v>691</v>
      </c>
      <c r="C35" s="172"/>
      <c r="D35" s="130" t="s">
        <v>381</v>
      </c>
      <c r="E35" s="114">
        <v>0</v>
      </c>
      <c r="F35" s="133">
        <v>16</v>
      </c>
      <c r="G35" s="146">
        <f t="shared" si="0"/>
        <v>0</v>
      </c>
    </row>
    <row r="36" spans="1:7" x14ac:dyDescent="0.25">
      <c r="A36" s="119" t="s">
        <v>323</v>
      </c>
      <c r="B36" s="11" t="s">
        <v>692</v>
      </c>
      <c r="C36" s="172"/>
      <c r="D36" s="130" t="s">
        <v>60</v>
      </c>
      <c r="E36" s="114">
        <v>0</v>
      </c>
      <c r="F36" s="133">
        <v>8</v>
      </c>
      <c r="G36" s="146">
        <f t="shared" si="0"/>
        <v>0</v>
      </c>
    </row>
    <row r="37" spans="1:7" x14ac:dyDescent="0.25">
      <c r="A37" s="119" t="s">
        <v>324</v>
      </c>
      <c r="B37" s="11" t="s">
        <v>382</v>
      </c>
      <c r="C37" s="172"/>
      <c r="D37" s="130" t="s">
        <v>383</v>
      </c>
      <c r="E37" s="114">
        <v>0</v>
      </c>
      <c r="F37" s="133">
        <v>8</v>
      </c>
      <c r="G37" s="146">
        <f t="shared" si="0"/>
        <v>0</v>
      </c>
    </row>
    <row r="38" spans="1:7" x14ac:dyDescent="0.25">
      <c r="A38" s="119" t="s">
        <v>325</v>
      </c>
      <c r="B38" s="11" t="s">
        <v>693</v>
      </c>
      <c r="C38" s="172"/>
      <c r="D38" s="130" t="s">
        <v>384</v>
      </c>
      <c r="E38" s="114">
        <v>0</v>
      </c>
      <c r="F38" s="133">
        <v>6</v>
      </c>
      <c r="G38" s="146">
        <f t="shared" si="0"/>
        <v>0</v>
      </c>
    </row>
    <row r="39" spans="1:7" x14ac:dyDescent="0.25">
      <c r="A39" s="119" t="s">
        <v>327</v>
      </c>
      <c r="B39" s="11" t="s">
        <v>190</v>
      </c>
      <c r="C39" s="172"/>
      <c r="D39" s="130" t="s">
        <v>77</v>
      </c>
      <c r="E39" s="114">
        <v>0</v>
      </c>
      <c r="F39" s="133">
        <v>2</v>
      </c>
      <c r="G39" s="146">
        <f t="shared" si="0"/>
        <v>0</v>
      </c>
    </row>
    <row r="40" spans="1:7" x14ac:dyDescent="0.25">
      <c r="A40" s="119" t="s">
        <v>328</v>
      </c>
      <c r="B40" s="11" t="s">
        <v>694</v>
      </c>
      <c r="C40" s="172"/>
      <c r="D40" s="130" t="s">
        <v>78</v>
      </c>
      <c r="E40" s="114">
        <v>0</v>
      </c>
      <c r="F40" s="133">
        <v>4</v>
      </c>
      <c r="G40" s="146">
        <f t="shared" si="0"/>
        <v>0</v>
      </c>
    </row>
    <row r="41" spans="1:7" x14ac:dyDescent="0.25">
      <c r="A41" s="119" t="s">
        <v>331</v>
      </c>
      <c r="B41" s="11" t="s">
        <v>695</v>
      </c>
      <c r="C41" s="172"/>
      <c r="D41" s="130" t="s">
        <v>65</v>
      </c>
      <c r="E41" s="114">
        <v>0</v>
      </c>
      <c r="F41" s="133">
        <v>4</v>
      </c>
      <c r="G41" s="146">
        <f t="shared" si="0"/>
        <v>0</v>
      </c>
    </row>
    <row r="42" spans="1:7" x14ac:dyDescent="0.25">
      <c r="A42" s="119" t="s">
        <v>332</v>
      </c>
      <c r="B42" s="11" t="s">
        <v>696</v>
      </c>
      <c r="C42" s="172"/>
      <c r="D42" s="130" t="s">
        <v>66</v>
      </c>
      <c r="E42" s="114">
        <v>0</v>
      </c>
      <c r="F42" s="133">
        <v>4</v>
      </c>
      <c r="G42" s="146">
        <f t="shared" si="0"/>
        <v>0</v>
      </c>
    </row>
    <row r="43" spans="1:7" x14ac:dyDescent="0.25">
      <c r="A43" s="119" t="s">
        <v>335</v>
      </c>
      <c r="B43" s="11" t="s">
        <v>697</v>
      </c>
      <c r="C43" s="172"/>
      <c r="D43" s="130" t="s">
        <v>68</v>
      </c>
      <c r="E43" s="114">
        <v>0</v>
      </c>
      <c r="F43" s="133">
        <v>6</v>
      </c>
      <c r="G43" s="146">
        <f t="shared" si="0"/>
        <v>0</v>
      </c>
    </row>
    <row r="44" spans="1:7" x14ac:dyDescent="0.25">
      <c r="A44" s="119" t="s">
        <v>338</v>
      </c>
      <c r="B44" s="11" t="s">
        <v>698</v>
      </c>
      <c r="C44" s="172"/>
      <c r="D44" s="130" t="s">
        <v>55</v>
      </c>
      <c r="E44" s="114">
        <v>0</v>
      </c>
      <c r="F44" s="133">
        <v>4</v>
      </c>
      <c r="G44" s="146">
        <f t="shared" si="0"/>
        <v>0</v>
      </c>
    </row>
    <row r="45" spans="1:7" x14ac:dyDescent="0.25">
      <c r="A45" s="119" t="s">
        <v>341</v>
      </c>
      <c r="B45" s="11" t="s">
        <v>699</v>
      </c>
      <c r="C45" s="172"/>
      <c r="D45" s="130" t="s">
        <v>55</v>
      </c>
      <c r="E45" s="114">
        <v>0</v>
      </c>
      <c r="F45" s="133">
        <v>4</v>
      </c>
      <c r="G45" s="146">
        <f t="shared" si="0"/>
        <v>0</v>
      </c>
    </row>
    <row r="46" spans="1:7" x14ac:dyDescent="0.25">
      <c r="A46" s="119" t="s">
        <v>342</v>
      </c>
      <c r="B46" s="11" t="s">
        <v>700</v>
      </c>
      <c r="C46" s="172"/>
      <c r="D46" s="130" t="s">
        <v>42</v>
      </c>
      <c r="E46" s="114">
        <v>0</v>
      </c>
      <c r="F46" s="133">
        <v>10</v>
      </c>
      <c r="G46" s="146">
        <f t="shared" si="0"/>
        <v>0</v>
      </c>
    </row>
    <row r="47" spans="1:7" x14ac:dyDescent="0.25">
      <c r="A47" s="119" t="s">
        <v>345</v>
      </c>
      <c r="B47" s="11" t="s">
        <v>701</v>
      </c>
      <c r="C47" s="172"/>
      <c r="D47" s="130" t="s">
        <v>80</v>
      </c>
      <c r="E47" s="114">
        <v>0</v>
      </c>
      <c r="F47" s="133">
        <v>2</v>
      </c>
      <c r="G47" s="146">
        <f t="shared" si="0"/>
        <v>0</v>
      </c>
    </row>
    <row r="48" spans="1:7" x14ac:dyDescent="0.25">
      <c r="A48" s="119" t="s">
        <v>348</v>
      </c>
      <c r="B48" s="11" t="s">
        <v>702</v>
      </c>
      <c r="C48" s="172"/>
      <c r="D48" s="130" t="s">
        <v>43</v>
      </c>
      <c r="E48" s="114">
        <v>0</v>
      </c>
      <c r="F48" s="133">
        <v>4</v>
      </c>
      <c r="G48" s="146">
        <f t="shared" si="0"/>
        <v>0</v>
      </c>
    </row>
    <row r="49" spans="1:7" x14ac:dyDescent="0.25">
      <c r="A49" s="119" t="s">
        <v>349</v>
      </c>
      <c r="B49" s="11" t="s">
        <v>703</v>
      </c>
      <c r="C49" s="172"/>
      <c r="D49" s="130" t="s">
        <v>704</v>
      </c>
      <c r="E49" s="114">
        <v>0</v>
      </c>
      <c r="F49" s="133">
        <v>20</v>
      </c>
      <c r="G49" s="146">
        <f t="shared" si="0"/>
        <v>0</v>
      </c>
    </row>
    <row r="50" spans="1:7" x14ac:dyDescent="0.25">
      <c r="A50" s="119" t="s">
        <v>350</v>
      </c>
      <c r="B50" s="11" t="s">
        <v>705</v>
      </c>
      <c r="C50" s="172"/>
      <c r="D50" s="130" t="s">
        <v>40</v>
      </c>
      <c r="E50" s="114">
        <v>0</v>
      </c>
      <c r="F50" s="133">
        <v>2</v>
      </c>
      <c r="G50" s="146">
        <f t="shared" si="0"/>
        <v>0</v>
      </c>
    </row>
    <row r="51" spans="1:7" x14ac:dyDescent="0.25">
      <c r="A51" s="119" t="s">
        <v>351</v>
      </c>
      <c r="B51" s="11" t="s">
        <v>706</v>
      </c>
      <c r="C51" s="172"/>
      <c r="D51" s="130" t="s">
        <v>392</v>
      </c>
      <c r="E51" s="114">
        <v>0</v>
      </c>
      <c r="F51" s="133">
        <v>2</v>
      </c>
      <c r="G51" s="146">
        <f t="shared" si="0"/>
        <v>0</v>
      </c>
    </row>
    <row r="52" spans="1:7" x14ac:dyDescent="0.25">
      <c r="A52" s="119" t="s">
        <v>354</v>
      </c>
      <c r="B52" s="11" t="s">
        <v>707</v>
      </c>
      <c r="C52" s="172"/>
      <c r="D52" s="130" t="s">
        <v>394</v>
      </c>
      <c r="E52" s="114">
        <v>0</v>
      </c>
      <c r="F52" s="133">
        <v>6</v>
      </c>
      <c r="G52" s="146">
        <f t="shared" si="0"/>
        <v>0</v>
      </c>
    </row>
    <row r="53" spans="1:7" x14ac:dyDescent="0.25">
      <c r="A53" s="119" t="s">
        <v>357</v>
      </c>
      <c r="B53" s="11" t="s">
        <v>466</v>
      </c>
      <c r="C53" s="174"/>
      <c r="D53" s="130" t="s">
        <v>708</v>
      </c>
      <c r="E53" s="114">
        <v>0</v>
      </c>
      <c r="F53" s="133">
        <v>10</v>
      </c>
      <c r="G53" s="146">
        <f t="shared" si="0"/>
        <v>0</v>
      </c>
    </row>
    <row r="54" spans="1:7" ht="15.75" thickBot="1" x14ac:dyDescent="0.3">
      <c r="A54" s="143" t="s">
        <v>360</v>
      </c>
      <c r="B54" s="64" t="s">
        <v>709</v>
      </c>
      <c r="C54" s="175"/>
      <c r="D54" s="125" t="s">
        <v>397</v>
      </c>
      <c r="E54" s="144">
        <v>0</v>
      </c>
      <c r="F54" s="134">
        <v>6</v>
      </c>
      <c r="G54" s="147">
        <f t="shared" si="0"/>
        <v>0</v>
      </c>
    </row>
    <row r="55" spans="1:7" ht="15.75" thickBot="1" x14ac:dyDescent="0.3">
      <c r="A55" s="194" t="s">
        <v>260</v>
      </c>
      <c r="B55" s="195"/>
      <c r="C55" s="195"/>
      <c r="D55" s="196"/>
      <c r="E55" s="124">
        <f>SUM(G5:G54)</f>
        <v>0</v>
      </c>
    </row>
    <row r="56" spans="1:7" x14ac:dyDescent="0.25">
      <c r="D56" s="176" t="s">
        <v>264</v>
      </c>
      <c r="E56" s="115">
        <v>0</v>
      </c>
    </row>
    <row r="57" spans="1:7" x14ac:dyDescent="0.25">
      <c r="D57" s="55" t="s">
        <v>262</v>
      </c>
      <c r="E57" s="56">
        <f>E55*E56</f>
        <v>0</v>
      </c>
    </row>
    <row r="58" spans="1:7" x14ac:dyDescent="0.25">
      <c r="D58" s="55" t="s">
        <v>263</v>
      </c>
      <c r="E58" s="56">
        <f>E55+(E55*E56)</f>
        <v>0</v>
      </c>
    </row>
  </sheetData>
  <mergeCells count="1">
    <mergeCell ref="A55:D5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8"/>
  <sheetViews>
    <sheetView zoomScaleNormal="100" zoomScaleSheetLayoutView="100" workbookViewId="0">
      <selection activeCell="A9" sqref="A9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4.710937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618</v>
      </c>
      <c r="E1" s="129" t="s">
        <v>659</v>
      </c>
    </row>
    <row r="2" spans="1:7" ht="19.5" thickBot="1" x14ac:dyDescent="0.35">
      <c r="A2" s="5"/>
      <c r="D2" s="9"/>
      <c r="E2" s="8" t="s">
        <v>228</v>
      </c>
    </row>
    <row r="3" spans="1:7" ht="16.5" thickTop="1" thickBot="1" x14ac:dyDescent="0.3">
      <c r="A3" s="136"/>
      <c r="B3" s="137"/>
      <c r="C3" s="138" t="s">
        <v>276</v>
      </c>
      <c r="D3" s="139"/>
      <c r="E3" s="151" t="s">
        <v>276</v>
      </c>
      <c r="F3" s="152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40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19" t="s">
        <v>6</v>
      </c>
      <c r="B5" s="131" t="s">
        <v>196</v>
      </c>
      <c r="C5" s="171"/>
      <c r="D5" s="131" t="s">
        <v>69</v>
      </c>
      <c r="E5" s="114">
        <v>0</v>
      </c>
      <c r="F5" s="132">
        <v>6</v>
      </c>
      <c r="G5" s="145">
        <f>E5*F5</f>
        <v>0</v>
      </c>
    </row>
    <row r="6" spans="1:7" x14ac:dyDescent="0.25">
      <c r="A6" s="119" t="s">
        <v>7</v>
      </c>
      <c r="B6" s="130" t="s">
        <v>285</v>
      </c>
      <c r="C6" s="172"/>
      <c r="D6" s="130" t="s">
        <v>376</v>
      </c>
      <c r="E6" s="114">
        <v>0</v>
      </c>
      <c r="F6" s="133">
        <v>4</v>
      </c>
      <c r="G6" s="145">
        <f t="shared" ref="G6:G54" si="0">E6*F6</f>
        <v>0</v>
      </c>
    </row>
    <row r="7" spans="1:7" x14ac:dyDescent="0.25">
      <c r="A7" s="119" t="s">
        <v>8</v>
      </c>
      <c r="B7" s="130" t="s">
        <v>411</v>
      </c>
      <c r="C7" s="172"/>
      <c r="D7" s="130" t="s">
        <v>412</v>
      </c>
      <c r="E7" s="114">
        <v>0</v>
      </c>
      <c r="F7" s="133">
        <v>6</v>
      </c>
      <c r="G7" s="145">
        <f t="shared" si="0"/>
        <v>0</v>
      </c>
    </row>
    <row r="8" spans="1:7" x14ac:dyDescent="0.25">
      <c r="A8" s="119" t="s">
        <v>9</v>
      </c>
      <c r="B8" s="130" t="s">
        <v>432</v>
      </c>
      <c r="C8" s="172"/>
      <c r="D8" s="130" t="s">
        <v>433</v>
      </c>
      <c r="E8" s="114">
        <v>0</v>
      </c>
      <c r="F8" s="133">
        <v>12</v>
      </c>
      <c r="G8" s="145">
        <f t="shared" si="0"/>
        <v>0</v>
      </c>
    </row>
    <row r="9" spans="1:7" x14ac:dyDescent="0.25">
      <c r="A9" s="119" t="s">
        <v>10</v>
      </c>
      <c r="B9" s="130" t="s">
        <v>439</v>
      </c>
      <c r="C9" s="172"/>
      <c r="D9" s="130" t="s">
        <v>55</v>
      </c>
      <c r="E9" s="114">
        <v>0</v>
      </c>
      <c r="F9" s="133">
        <v>4</v>
      </c>
      <c r="G9" s="145">
        <f t="shared" si="0"/>
        <v>0</v>
      </c>
    </row>
    <row r="10" spans="1:7" x14ac:dyDescent="0.25">
      <c r="A10" s="119" t="s">
        <v>11</v>
      </c>
      <c r="B10" s="130" t="s">
        <v>398</v>
      </c>
      <c r="C10" s="172"/>
      <c r="D10" s="130" t="s">
        <v>399</v>
      </c>
      <c r="E10" s="114">
        <v>0</v>
      </c>
      <c r="F10" s="133">
        <v>10</v>
      </c>
      <c r="G10" s="145">
        <f t="shared" si="0"/>
        <v>0</v>
      </c>
    </row>
    <row r="11" spans="1:7" x14ac:dyDescent="0.25">
      <c r="A11" s="119" t="s">
        <v>12</v>
      </c>
      <c r="B11" s="130" t="s">
        <v>404</v>
      </c>
      <c r="C11" s="172"/>
      <c r="D11" s="130" t="s">
        <v>405</v>
      </c>
      <c r="E11" s="114">
        <v>0</v>
      </c>
      <c r="F11" s="133">
        <v>5</v>
      </c>
      <c r="G11" s="145">
        <f t="shared" si="0"/>
        <v>0</v>
      </c>
    </row>
    <row r="12" spans="1:7" x14ac:dyDescent="0.25">
      <c r="A12" s="119" t="s">
        <v>13</v>
      </c>
      <c r="B12" s="130" t="s">
        <v>425</v>
      </c>
      <c r="C12" s="172"/>
      <c r="D12" s="130" t="s">
        <v>353</v>
      </c>
      <c r="E12" s="114">
        <v>0</v>
      </c>
      <c r="F12" s="133">
        <v>4</v>
      </c>
      <c r="G12" s="145">
        <f t="shared" si="0"/>
        <v>0</v>
      </c>
    </row>
    <row r="13" spans="1:7" x14ac:dyDescent="0.25">
      <c r="A13" s="119" t="s">
        <v>14</v>
      </c>
      <c r="B13" s="130" t="s">
        <v>195</v>
      </c>
      <c r="C13" s="172"/>
      <c r="D13" s="130" t="s">
        <v>57</v>
      </c>
      <c r="E13" s="114">
        <v>0</v>
      </c>
      <c r="F13" s="133">
        <v>6</v>
      </c>
      <c r="G13" s="145">
        <f t="shared" si="0"/>
        <v>0</v>
      </c>
    </row>
    <row r="14" spans="1:7" x14ac:dyDescent="0.25">
      <c r="A14" s="119" t="s">
        <v>15</v>
      </c>
      <c r="B14" s="130" t="s">
        <v>419</v>
      </c>
      <c r="C14" s="172"/>
      <c r="D14" s="130" t="s">
        <v>420</v>
      </c>
      <c r="E14" s="114">
        <v>0</v>
      </c>
      <c r="F14" s="133">
        <v>8</v>
      </c>
      <c r="G14" s="145">
        <f t="shared" si="0"/>
        <v>0</v>
      </c>
    </row>
    <row r="15" spans="1:7" x14ac:dyDescent="0.25">
      <c r="A15" s="119" t="s">
        <v>16</v>
      </c>
      <c r="B15" s="130" t="s">
        <v>430</v>
      </c>
      <c r="C15" s="172"/>
      <c r="D15" s="130" t="s">
        <v>381</v>
      </c>
      <c r="E15" s="114">
        <v>0</v>
      </c>
      <c r="F15" s="133">
        <v>12</v>
      </c>
      <c r="G15" s="145">
        <f t="shared" si="0"/>
        <v>0</v>
      </c>
    </row>
    <row r="16" spans="1:7" x14ac:dyDescent="0.25">
      <c r="A16" s="119" t="s">
        <v>17</v>
      </c>
      <c r="B16" s="130" t="s">
        <v>208</v>
      </c>
      <c r="C16" s="172"/>
      <c r="D16" s="130" t="s">
        <v>66</v>
      </c>
      <c r="E16" s="114">
        <v>0</v>
      </c>
      <c r="F16" s="133">
        <v>6</v>
      </c>
      <c r="G16" s="145">
        <f t="shared" si="0"/>
        <v>0</v>
      </c>
    </row>
    <row r="17" spans="1:7" x14ac:dyDescent="0.25">
      <c r="A17" s="119" t="s">
        <v>18</v>
      </c>
      <c r="B17" s="130" t="s">
        <v>413</v>
      </c>
      <c r="C17" s="172"/>
      <c r="D17" s="130" t="s">
        <v>414</v>
      </c>
      <c r="E17" s="114">
        <v>0</v>
      </c>
      <c r="F17" s="133">
        <v>6</v>
      </c>
      <c r="G17" s="145">
        <f t="shared" si="0"/>
        <v>0</v>
      </c>
    </row>
    <row r="18" spans="1:7" x14ac:dyDescent="0.25">
      <c r="A18" s="119" t="s">
        <v>19</v>
      </c>
      <c r="B18" s="130" t="s">
        <v>416</v>
      </c>
      <c r="C18" s="172"/>
      <c r="D18" s="130" t="s">
        <v>379</v>
      </c>
      <c r="E18" s="114">
        <v>0</v>
      </c>
      <c r="F18" s="133">
        <v>6</v>
      </c>
      <c r="G18" s="145">
        <f t="shared" si="0"/>
        <v>0</v>
      </c>
    </row>
    <row r="19" spans="1:7" x14ac:dyDescent="0.25">
      <c r="A19" s="119" t="s">
        <v>20</v>
      </c>
      <c r="B19" s="130" t="s">
        <v>415</v>
      </c>
      <c r="C19" s="172"/>
      <c r="D19" s="130" t="s">
        <v>63</v>
      </c>
      <c r="E19" s="114">
        <v>0</v>
      </c>
      <c r="F19" s="133">
        <v>10</v>
      </c>
      <c r="G19" s="145">
        <f t="shared" si="0"/>
        <v>0</v>
      </c>
    </row>
    <row r="20" spans="1:7" x14ac:dyDescent="0.25">
      <c r="A20" s="119" t="s">
        <v>21</v>
      </c>
      <c r="B20" s="130" t="s">
        <v>200</v>
      </c>
      <c r="C20" s="172"/>
      <c r="D20" s="130" t="s">
        <v>84</v>
      </c>
      <c r="E20" s="114">
        <v>0</v>
      </c>
      <c r="F20" s="133">
        <v>8</v>
      </c>
      <c r="G20" s="145">
        <f t="shared" si="0"/>
        <v>0</v>
      </c>
    </row>
    <row r="21" spans="1:7" x14ac:dyDescent="0.25">
      <c r="A21" s="119" t="s">
        <v>22</v>
      </c>
      <c r="B21" s="130" t="s">
        <v>204</v>
      </c>
      <c r="C21" s="172"/>
      <c r="D21" s="130" t="s">
        <v>45</v>
      </c>
      <c r="E21" s="114">
        <v>0</v>
      </c>
      <c r="F21" s="133">
        <v>4</v>
      </c>
      <c r="G21" s="145">
        <f t="shared" si="0"/>
        <v>0</v>
      </c>
    </row>
    <row r="22" spans="1:7" x14ac:dyDescent="0.25">
      <c r="A22" s="119" t="s">
        <v>23</v>
      </c>
      <c r="B22" s="130" t="s">
        <v>435</v>
      </c>
      <c r="C22" s="172"/>
      <c r="D22" s="130" t="s">
        <v>436</v>
      </c>
      <c r="E22" s="114">
        <v>0</v>
      </c>
      <c r="F22" s="133">
        <v>10</v>
      </c>
      <c r="G22" s="145">
        <f t="shared" si="0"/>
        <v>0</v>
      </c>
    </row>
    <row r="23" spans="1:7" x14ac:dyDescent="0.25">
      <c r="A23" s="119" t="s">
        <v>24</v>
      </c>
      <c r="B23" s="130" t="s">
        <v>440</v>
      </c>
      <c r="C23" s="172"/>
      <c r="D23" s="130" t="s">
        <v>441</v>
      </c>
      <c r="E23" s="114">
        <v>0</v>
      </c>
      <c r="F23" s="133">
        <v>2</v>
      </c>
      <c r="G23" s="145">
        <f t="shared" si="0"/>
        <v>0</v>
      </c>
    </row>
    <row r="24" spans="1:7" x14ac:dyDescent="0.25">
      <c r="A24" s="119" t="s">
        <v>25</v>
      </c>
      <c r="B24" s="130" t="s">
        <v>424</v>
      </c>
      <c r="C24" s="172"/>
      <c r="D24" s="130" t="s">
        <v>58</v>
      </c>
      <c r="E24" s="114">
        <v>0</v>
      </c>
      <c r="F24" s="133">
        <v>8</v>
      </c>
      <c r="G24" s="145">
        <f t="shared" si="0"/>
        <v>0</v>
      </c>
    </row>
    <row r="25" spans="1:7" x14ac:dyDescent="0.25">
      <c r="A25" s="119" t="s">
        <v>307</v>
      </c>
      <c r="B25" s="130" t="s">
        <v>428</v>
      </c>
      <c r="C25" s="172"/>
      <c r="D25" s="130" t="s">
        <v>58</v>
      </c>
      <c r="E25" s="114">
        <v>0</v>
      </c>
      <c r="F25" s="133">
        <v>8</v>
      </c>
      <c r="G25" s="145">
        <f t="shared" si="0"/>
        <v>0</v>
      </c>
    </row>
    <row r="26" spans="1:7" x14ac:dyDescent="0.25">
      <c r="A26" s="119" t="s">
        <v>308</v>
      </c>
      <c r="B26" s="130" t="s">
        <v>442</v>
      </c>
      <c r="C26" s="172"/>
      <c r="D26" s="130" t="s">
        <v>91</v>
      </c>
      <c r="E26" s="114">
        <v>0</v>
      </c>
      <c r="F26" s="133">
        <v>6</v>
      </c>
      <c r="G26" s="145">
        <f t="shared" si="0"/>
        <v>0</v>
      </c>
    </row>
    <row r="27" spans="1:7" x14ac:dyDescent="0.25">
      <c r="A27" s="119" t="s">
        <v>310</v>
      </c>
      <c r="B27" s="130" t="s">
        <v>408</v>
      </c>
      <c r="C27" s="173"/>
      <c r="D27" s="130" t="s">
        <v>81</v>
      </c>
      <c r="E27" s="114">
        <v>0</v>
      </c>
      <c r="F27" s="133">
        <v>6</v>
      </c>
      <c r="G27" s="145">
        <f t="shared" si="0"/>
        <v>0</v>
      </c>
    </row>
    <row r="28" spans="1:7" x14ac:dyDescent="0.25">
      <c r="A28" s="119" t="s">
        <v>311</v>
      </c>
      <c r="B28" s="130" t="s">
        <v>209</v>
      </c>
      <c r="C28" s="172"/>
      <c r="D28" s="130" t="s">
        <v>42</v>
      </c>
      <c r="E28" s="114">
        <v>0</v>
      </c>
      <c r="F28" s="133">
        <v>6</v>
      </c>
      <c r="G28" s="145">
        <f t="shared" si="0"/>
        <v>0</v>
      </c>
    </row>
    <row r="29" spans="1:7" x14ac:dyDescent="0.25">
      <c r="A29" s="119" t="s">
        <v>312</v>
      </c>
      <c r="B29" s="130" t="s">
        <v>400</v>
      </c>
      <c r="C29" s="172"/>
      <c r="D29" s="130" t="s">
        <v>401</v>
      </c>
      <c r="E29" s="114">
        <v>0</v>
      </c>
      <c r="F29" s="133">
        <v>10</v>
      </c>
      <c r="G29" s="145">
        <f t="shared" si="0"/>
        <v>0</v>
      </c>
    </row>
    <row r="30" spans="1:7" x14ac:dyDescent="0.25">
      <c r="A30" s="119" t="s">
        <v>313</v>
      </c>
      <c r="B30" s="130" t="s">
        <v>202</v>
      </c>
      <c r="C30" s="172"/>
      <c r="D30" s="130" t="s">
        <v>87</v>
      </c>
      <c r="E30" s="114">
        <v>0</v>
      </c>
      <c r="F30" s="133">
        <v>6</v>
      </c>
      <c r="G30" s="145">
        <f t="shared" si="0"/>
        <v>0</v>
      </c>
    </row>
    <row r="31" spans="1:7" x14ac:dyDescent="0.25">
      <c r="A31" s="119" t="s">
        <v>314</v>
      </c>
      <c r="B31" s="130" t="s">
        <v>431</v>
      </c>
      <c r="C31" s="172"/>
      <c r="D31" s="130" t="s">
        <v>380</v>
      </c>
      <c r="E31" s="114">
        <v>0</v>
      </c>
      <c r="F31" s="133">
        <v>12</v>
      </c>
      <c r="G31" s="145">
        <f t="shared" si="0"/>
        <v>0</v>
      </c>
    </row>
    <row r="32" spans="1:7" x14ac:dyDescent="0.25">
      <c r="A32" s="119" t="s">
        <v>315</v>
      </c>
      <c r="B32" s="130" t="s">
        <v>434</v>
      </c>
      <c r="C32" s="172"/>
      <c r="D32" s="130" t="s">
        <v>380</v>
      </c>
      <c r="E32" s="114">
        <v>0</v>
      </c>
      <c r="F32" s="133">
        <v>10</v>
      </c>
      <c r="G32" s="145">
        <f t="shared" si="0"/>
        <v>0</v>
      </c>
    </row>
    <row r="33" spans="1:7" x14ac:dyDescent="0.25">
      <c r="A33" s="119" t="s">
        <v>317</v>
      </c>
      <c r="B33" s="130" t="s">
        <v>406</v>
      </c>
      <c r="C33" s="172"/>
      <c r="D33" s="130" t="s">
        <v>407</v>
      </c>
      <c r="E33" s="114">
        <v>0</v>
      </c>
      <c r="F33" s="133">
        <v>10</v>
      </c>
      <c r="G33" s="145">
        <f t="shared" si="0"/>
        <v>0</v>
      </c>
    </row>
    <row r="34" spans="1:7" x14ac:dyDescent="0.25">
      <c r="A34" s="119" t="s">
        <v>319</v>
      </c>
      <c r="B34" s="130" t="s">
        <v>443</v>
      </c>
      <c r="C34" s="172"/>
      <c r="D34" s="130" t="s">
        <v>92</v>
      </c>
      <c r="E34" s="114">
        <v>0</v>
      </c>
      <c r="F34" s="133">
        <v>4</v>
      </c>
      <c r="G34" s="145">
        <f t="shared" si="0"/>
        <v>0</v>
      </c>
    </row>
    <row r="35" spans="1:7" x14ac:dyDescent="0.25">
      <c r="A35" s="119" t="s">
        <v>320</v>
      </c>
      <c r="B35" s="130" t="s">
        <v>409</v>
      </c>
      <c r="C35" s="172"/>
      <c r="D35" s="130" t="s">
        <v>410</v>
      </c>
      <c r="E35" s="114">
        <v>0</v>
      </c>
      <c r="F35" s="133">
        <v>16</v>
      </c>
      <c r="G35" s="145">
        <f t="shared" si="0"/>
        <v>0</v>
      </c>
    </row>
    <row r="36" spans="1:7" x14ac:dyDescent="0.25">
      <c r="A36" s="119" t="s">
        <v>323</v>
      </c>
      <c r="B36" s="130" t="s">
        <v>198</v>
      </c>
      <c r="C36" s="172"/>
      <c r="D36" s="130" t="s">
        <v>83</v>
      </c>
      <c r="E36" s="114">
        <v>0</v>
      </c>
      <c r="F36" s="133">
        <v>16</v>
      </c>
      <c r="G36" s="145">
        <f t="shared" si="0"/>
        <v>0</v>
      </c>
    </row>
    <row r="37" spans="1:7" x14ac:dyDescent="0.25">
      <c r="A37" s="119" t="s">
        <v>324</v>
      </c>
      <c r="B37" s="130" t="s">
        <v>197</v>
      </c>
      <c r="C37" s="172"/>
      <c r="D37" s="130" t="s">
        <v>82</v>
      </c>
      <c r="E37" s="114">
        <v>0</v>
      </c>
      <c r="F37" s="133">
        <v>16</v>
      </c>
      <c r="G37" s="145">
        <f t="shared" si="0"/>
        <v>0</v>
      </c>
    </row>
    <row r="38" spans="1:7" x14ac:dyDescent="0.25">
      <c r="A38" s="119" t="s">
        <v>325</v>
      </c>
      <c r="B38" s="130" t="s">
        <v>206</v>
      </c>
      <c r="C38" s="172"/>
      <c r="D38" s="130" t="s">
        <v>88</v>
      </c>
      <c r="E38" s="114">
        <v>0</v>
      </c>
      <c r="F38" s="133">
        <v>6</v>
      </c>
      <c r="G38" s="145">
        <f t="shared" si="0"/>
        <v>0</v>
      </c>
    </row>
    <row r="39" spans="1:7" x14ac:dyDescent="0.25">
      <c r="A39" s="119" t="s">
        <v>327</v>
      </c>
      <c r="B39" s="130" t="s">
        <v>199</v>
      </c>
      <c r="C39" s="172"/>
      <c r="D39" s="130" t="s">
        <v>71</v>
      </c>
      <c r="E39" s="114">
        <v>0</v>
      </c>
      <c r="F39" s="133">
        <v>20</v>
      </c>
      <c r="G39" s="145">
        <f t="shared" si="0"/>
        <v>0</v>
      </c>
    </row>
    <row r="40" spans="1:7" x14ac:dyDescent="0.25">
      <c r="A40" s="119" t="s">
        <v>328</v>
      </c>
      <c r="B40" s="130" t="s">
        <v>203</v>
      </c>
      <c r="C40" s="172"/>
      <c r="D40" s="130" t="s">
        <v>76</v>
      </c>
      <c r="E40" s="114">
        <v>0</v>
      </c>
      <c r="F40" s="133">
        <v>6</v>
      </c>
      <c r="G40" s="145">
        <f t="shared" si="0"/>
        <v>0</v>
      </c>
    </row>
    <row r="41" spans="1:7" x14ac:dyDescent="0.25">
      <c r="A41" s="119" t="s">
        <v>331</v>
      </c>
      <c r="B41" s="130" t="s">
        <v>156</v>
      </c>
      <c r="C41" s="172"/>
      <c r="D41" s="130" t="s">
        <v>79</v>
      </c>
      <c r="E41" s="114">
        <v>0</v>
      </c>
      <c r="F41" s="133">
        <v>6</v>
      </c>
      <c r="G41" s="145">
        <f t="shared" si="0"/>
        <v>0</v>
      </c>
    </row>
    <row r="42" spans="1:7" x14ac:dyDescent="0.25">
      <c r="A42" s="119" t="s">
        <v>332</v>
      </c>
      <c r="B42" s="130" t="s">
        <v>205</v>
      </c>
      <c r="C42" s="172"/>
      <c r="D42" s="130" t="s">
        <v>60</v>
      </c>
      <c r="E42" s="114">
        <v>0</v>
      </c>
      <c r="F42" s="133">
        <v>6</v>
      </c>
      <c r="G42" s="145">
        <f t="shared" si="0"/>
        <v>0</v>
      </c>
    </row>
    <row r="43" spans="1:7" x14ac:dyDescent="0.25">
      <c r="A43" s="119" t="s">
        <v>335</v>
      </c>
      <c r="B43" s="130" t="s">
        <v>427</v>
      </c>
      <c r="C43" s="172"/>
      <c r="D43" s="130" t="s">
        <v>356</v>
      </c>
      <c r="E43" s="114">
        <v>0</v>
      </c>
      <c r="F43" s="133">
        <v>4</v>
      </c>
      <c r="G43" s="145">
        <f t="shared" si="0"/>
        <v>0</v>
      </c>
    </row>
    <row r="44" spans="1:7" x14ac:dyDescent="0.25">
      <c r="A44" s="119" t="s">
        <v>338</v>
      </c>
      <c r="B44" s="130" t="s">
        <v>421</v>
      </c>
      <c r="C44" s="172"/>
      <c r="D44" s="130" t="s">
        <v>422</v>
      </c>
      <c r="E44" s="114">
        <v>0</v>
      </c>
      <c r="F44" s="133">
        <v>4</v>
      </c>
      <c r="G44" s="145">
        <f t="shared" si="0"/>
        <v>0</v>
      </c>
    </row>
    <row r="45" spans="1:7" x14ac:dyDescent="0.25">
      <c r="A45" s="119" t="s">
        <v>341</v>
      </c>
      <c r="B45" s="130" t="s">
        <v>426</v>
      </c>
      <c r="C45" s="172"/>
      <c r="D45" s="130" t="s">
        <v>422</v>
      </c>
      <c r="E45" s="114">
        <v>0</v>
      </c>
      <c r="F45" s="133">
        <v>4</v>
      </c>
      <c r="G45" s="145">
        <f t="shared" si="0"/>
        <v>0</v>
      </c>
    </row>
    <row r="46" spans="1:7" x14ac:dyDescent="0.25">
      <c r="A46" s="119" t="s">
        <v>342</v>
      </c>
      <c r="B46" s="130" t="s">
        <v>423</v>
      </c>
      <c r="C46" s="172"/>
      <c r="D46" s="130" t="s">
        <v>377</v>
      </c>
      <c r="E46" s="114">
        <v>0</v>
      </c>
      <c r="F46" s="133">
        <v>8</v>
      </c>
      <c r="G46" s="145">
        <f t="shared" si="0"/>
        <v>0</v>
      </c>
    </row>
    <row r="47" spans="1:7" x14ac:dyDescent="0.25">
      <c r="A47" s="119" t="s">
        <v>345</v>
      </c>
      <c r="B47" s="130" t="s">
        <v>437</v>
      </c>
      <c r="C47" s="172"/>
      <c r="D47" s="130" t="s">
        <v>438</v>
      </c>
      <c r="E47" s="114">
        <v>0</v>
      </c>
      <c r="F47" s="133">
        <v>2</v>
      </c>
      <c r="G47" s="145">
        <f t="shared" si="0"/>
        <v>0</v>
      </c>
    </row>
    <row r="48" spans="1:7" x14ac:dyDescent="0.25">
      <c r="A48" s="119" t="s">
        <v>348</v>
      </c>
      <c r="B48" s="130" t="s">
        <v>417</v>
      </c>
      <c r="C48" s="172"/>
      <c r="D48" s="130" t="s">
        <v>418</v>
      </c>
      <c r="E48" s="114">
        <v>0</v>
      </c>
      <c r="F48" s="133">
        <v>8</v>
      </c>
      <c r="G48" s="145">
        <f t="shared" si="0"/>
        <v>0</v>
      </c>
    </row>
    <row r="49" spans="1:7" x14ac:dyDescent="0.25">
      <c r="A49" s="119" t="s">
        <v>349</v>
      </c>
      <c r="B49" s="130" t="s">
        <v>145</v>
      </c>
      <c r="C49" s="172"/>
      <c r="D49" s="130" t="s">
        <v>54</v>
      </c>
      <c r="E49" s="114">
        <v>0</v>
      </c>
      <c r="F49" s="133">
        <v>6</v>
      </c>
      <c r="G49" s="145">
        <f t="shared" si="0"/>
        <v>0</v>
      </c>
    </row>
    <row r="50" spans="1:7" x14ac:dyDescent="0.25">
      <c r="A50" s="119" t="s">
        <v>350</v>
      </c>
      <c r="B50" s="130" t="s">
        <v>207</v>
      </c>
      <c r="C50" s="172"/>
      <c r="D50" s="130" t="s">
        <v>89</v>
      </c>
      <c r="E50" s="114">
        <v>0</v>
      </c>
      <c r="F50" s="133">
        <v>6</v>
      </c>
      <c r="G50" s="145">
        <f t="shared" si="0"/>
        <v>0</v>
      </c>
    </row>
    <row r="51" spans="1:7" x14ac:dyDescent="0.25">
      <c r="A51" s="119" t="s">
        <v>351</v>
      </c>
      <c r="B51" s="130" t="s">
        <v>402</v>
      </c>
      <c r="C51" s="172"/>
      <c r="D51" s="130" t="s">
        <v>403</v>
      </c>
      <c r="E51" s="114">
        <v>0</v>
      </c>
      <c r="F51" s="133">
        <v>5</v>
      </c>
      <c r="G51" s="145">
        <f t="shared" si="0"/>
        <v>0</v>
      </c>
    </row>
    <row r="52" spans="1:7" x14ac:dyDescent="0.25">
      <c r="A52" s="119" t="s">
        <v>354</v>
      </c>
      <c r="B52" s="130" t="s">
        <v>210</v>
      </c>
      <c r="C52" s="172"/>
      <c r="D52" s="130" t="s">
        <v>90</v>
      </c>
      <c r="E52" s="114">
        <v>0</v>
      </c>
      <c r="F52" s="133">
        <v>6</v>
      </c>
      <c r="G52" s="145">
        <f t="shared" si="0"/>
        <v>0</v>
      </c>
    </row>
    <row r="53" spans="1:7" x14ac:dyDescent="0.25">
      <c r="A53" s="119" t="s">
        <v>357</v>
      </c>
      <c r="B53" s="130" t="s">
        <v>201</v>
      </c>
      <c r="C53" s="174"/>
      <c r="D53" s="130" t="s">
        <v>85</v>
      </c>
      <c r="E53" s="114">
        <v>0</v>
      </c>
      <c r="F53" s="133">
        <v>6</v>
      </c>
      <c r="G53" s="145">
        <f t="shared" si="0"/>
        <v>0</v>
      </c>
    </row>
    <row r="54" spans="1:7" ht="15.75" thickBot="1" x14ac:dyDescent="0.3">
      <c r="A54" s="143" t="s">
        <v>360</v>
      </c>
      <c r="B54" s="125" t="s">
        <v>429</v>
      </c>
      <c r="C54" s="175"/>
      <c r="D54" s="125" t="s">
        <v>292</v>
      </c>
      <c r="E54" s="144">
        <v>0</v>
      </c>
      <c r="F54" s="134">
        <v>8</v>
      </c>
      <c r="G54" s="153">
        <f t="shared" si="0"/>
        <v>0</v>
      </c>
    </row>
    <row r="55" spans="1:7" ht="15.75" thickBot="1" x14ac:dyDescent="0.3">
      <c r="A55" s="194" t="s">
        <v>260</v>
      </c>
      <c r="B55" s="195"/>
      <c r="C55" s="195"/>
      <c r="D55" s="196"/>
      <c r="E55" s="124">
        <f>SUM(G5:G54)</f>
        <v>0</v>
      </c>
    </row>
    <row r="56" spans="1:7" x14ac:dyDescent="0.25">
      <c r="D56" s="176" t="s">
        <v>264</v>
      </c>
      <c r="E56" s="115">
        <v>0</v>
      </c>
    </row>
    <row r="57" spans="1:7" x14ac:dyDescent="0.25">
      <c r="D57" s="55" t="s">
        <v>262</v>
      </c>
      <c r="E57" s="56">
        <f>E55*E56</f>
        <v>0</v>
      </c>
    </row>
    <row r="58" spans="1:7" x14ac:dyDescent="0.25">
      <c r="D58" s="55" t="s">
        <v>263</v>
      </c>
      <c r="E58" s="56">
        <f>E55+(E55*E56)</f>
        <v>0</v>
      </c>
    </row>
  </sheetData>
  <mergeCells count="1">
    <mergeCell ref="A55:D55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95"/>
  <sheetViews>
    <sheetView zoomScaleNormal="100" zoomScaleSheetLayoutView="100" workbookViewId="0">
      <selection activeCell="B11" sqref="B11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4.4257812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621</v>
      </c>
      <c r="E1" s="129" t="s">
        <v>658</v>
      </c>
    </row>
    <row r="2" spans="1:7" ht="19.5" thickBot="1" x14ac:dyDescent="0.35">
      <c r="A2" s="5"/>
      <c r="D2" s="9"/>
      <c r="E2" s="8" t="s">
        <v>229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85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19" t="s">
        <v>6</v>
      </c>
      <c r="B5" s="131" t="s">
        <v>473</v>
      </c>
      <c r="C5" s="181"/>
      <c r="D5" s="186" t="s">
        <v>572</v>
      </c>
      <c r="E5" s="180">
        <v>0</v>
      </c>
      <c r="F5" s="132">
        <v>20</v>
      </c>
      <c r="G5" s="145">
        <f>E5*F5</f>
        <v>0</v>
      </c>
    </row>
    <row r="6" spans="1:7" x14ac:dyDescent="0.25">
      <c r="A6" s="119" t="s">
        <v>7</v>
      </c>
      <c r="B6" s="130" t="s">
        <v>472</v>
      </c>
      <c r="C6" s="182"/>
      <c r="D6" s="130" t="s">
        <v>571</v>
      </c>
      <c r="E6" s="180">
        <v>0</v>
      </c>
      <c r="F6" s="133">
        <v>20</v>
      </c>
      <c r="G6" s="145">
        <f t="shared" ref="G6:G69" si="0">E6*F6</f>
        <v>0</v>
      </c>
    </row>
    <row r="7" spans="1:7" x14ac:dyDescent="0.25">
      <c r="A7" s="119" t="s">
        <v>8</v>
      </c>
      <c r="B7" s="130" t="s">
        <v>449</v>
      </c>
      <c r="C7" s="182"/>
      <c r="D7" s="130" t="s">
        <v>38</v>
      </c>
      <c r="E7" s="180">
        <v>0</v>
      </c>
      <c r="F7" s="133">
        <v>6</v>
      </c>
      <c r="G7" s="145">
        <f t="shared" si="0"/>
        <v>0</v>
      </c>
    </row>
    <row r="8" spans="1:7" x14ac:dyDescent="0.25">
      <c r="A8" s="119" t="s">
        <v>9</v>
      </c>
      <c r="B8" s="130" t="s">
        <v>566</v>
      </c>
      <c r="C8" s="182"/>
      <c r="D8" s="130" t="s">
        <v>38</v>
      </c>
      <c r="E8" s="180">
        <v>0</v>
      </c>
      <c r="F8" s="133">
        <v>4</v>
      </c>
      <c r="G8" s="145">
        <f t="shared" si="0"/>
        <v>0</v>
      </c>
    </row>
    <row r="9" spans="1:7" x14ac:dyDescent="0.25">
      <c r="A9" s="119" t="s">
        <v>10</v>
      </c>
      <c r="B9" s="130" t="s">
        <v>456</v>
      </c>
      <c r="C9" s="182"/>
      <c r="D9" s="130" t="s">
        <v>598</v>
      </c>
      <c r="E9" s="180">
        <v>0</v>
      </c>
      <c r="F9" s="133">
        <v>8</v>
      </c>
      <c r="G9" s="145">
        <f t="shared" si="0"/>
        <v>0</v>
      </c>
    </row>
    <row r="10" spans="1:7" x14ac:dyDescent="0.25">
      <c r="A10" s="119" t="s">
        <v>11</v>
      </c>
      <c r="B10" s="122" t="s">
        <v>579</v>
      </c>
      <c r="C10" s="182"/>
      <c r="D10" s="130" t="s">
        <v>68</v>
      </c>
      <c r="E10" s="180">
        <v>0</v>
      </c>
      <c r="F10" s="133">
        <v>6</v>
      </c>
      <c r="G10" s="145">
        <f t="shared" si="0"/>
        <v>0</v>
      </c>
    </row>
    <row r="11" spans="1:7" x14ac:dyDescent="0.25">
      <c r="A11" s="119" t="s">
        <v>12</v>
      </c>
      <c r="B11" s="130" t="s">
        <v>604</v>
      </c>
      <c r="C11" s="182"/>
      <c r="D11" s="130" t="s">
        <v>433</v>
      </c>
      <c r="E11" s="180">
        <v>0</v>
      </c>
      <c r="F11" s="133">
        <v>20</v>
      </c>
      <c r="G11" s="145">
        <f t="shared" si="0"/>
        <v>0</v>
      </c>
    </row>
    <row r="12" spans="1:7" x14ac:dyDescent="0.25">
      <c r="A12" s="119" t="s">
        <v>13</v>
      </c>
      <c r="B12" s="130" t="s">
        <v>432</v>
      </c>
      <c r="C12" s="182"/>
      <c r="D12" s="130" t="s">
        <v>433</v>
      </c>
      <c r="E12" s="180">
        <v>0</v>
      </c>
      <c r="F12" s="133">
        <v>12</v>
      </c>
      <c r="G12" s="145">
        <f t="shared" si="0"/>
        <v>0</v>
      </c>
    </row>
    <row r="13" spans="1:7" x14ac:dyDescent="0.25">
      <c r="A13" s="119" t="s">
        <v>14</v>
      </c>
      <c r="B13" s="130" t="s">
        <v>559</v>
      </c>
      <c r="C13" s="182"/>
      <c r="D13" s="130" t="s">
        <v>560</v>
      </c>
      <c r="E13" s="180">
        <v>0</v>
      </c>
      <c r="F13" s="133">
        <v>10</v>
      </c>
      <c r="G13" s="145">
        <f t="shared" si="0"/>
        <v>0</v>
      </c>
    </row>
    <row r="14" spans="1:7" x14ac:dyDescent="0.25">
      <c r="A14" s="119" t="s">
        <v>15</v>
      </c>
      <c r="B14" s="130" t="s">
        <v>593</v>
      </c>
      <c r="C14" s="182"/>
      <c r="D14" s="130" t="s">
        <v>484</v>
      </c>
      <c r="E14" s="180">
        <v>0</v>
      </c>
      <c r="F14" s="133">
        <v>10</v>
      </c>
      <c r="G14" s="145">
        <f t="shared" si="0"/>
        <v>0</v>
      </c>
    </row>
    <row r="15" spans="1:7" x14ac:dyDescent="0.25">
      <c r="A15" s="119" t="s">
        <v>16</v>
      </c>
      <c r="B15" s="130" t="s">
        <v>594</v>
      </c>
      <c r="C15" s="182"/>
      <c r="D15" s="130" t="s">
        <v>56</v>
      </c>
      <c r="E15" s="180">
        <v>0</v>
      </c>
      <c r="F15" s="133">
        <v>10</v>
      </c>
      <c r="G15" s="145">
        <f t="shared" si="0"/>
        <v>0</v>
      </c>
    </row>
    <row r="16" spans="1:7" x14ac:dyDescent="0.25">
      <c r="A16" s="119" t="s">
        <v>17</v>
      </c>
      <c r="B16" s="130" t="s">
        <v>451</v>
      </c>
      <c r="C16" s="182"/>
      <c r="D16" s="130" t="s">
        <v>452</v>
      </c>
      <c r="E16" s="180">
        <v>0</v>
      </c>
      <c r="F16" s="133">
        <v>10</v>
      </c>
      <c r="G16" s="145">
        <f t="shared" si="0"/>
        <v>0</v>
      </c>
    </row>
    <row r="17" spans="1:7" x14ac:dyDescent="0.25">
      <c r="A17" s="119" t="s">
        <v>18</v>
      </c>
      <c r="B17" s="130" t="s">
        <v>591</v>
      </c>
      <c r="C17" s="182"/>
      <c r="D17" s="130" t="s">
        <v>481</v>
      </c>
      <c r="E17" s="180">
        <v>0</v>
      </c>
      <c r="F17" s="133">
        <v>20</v>
      </c>
      <c r="G17" s="145">
        <f t="shared" si="0"/>
        <v>0</v>
      </c>
    </row>
    <row r="18" spans="1:7" x14ac:dyDescent="0.25">
      <c r="A18" s="119" t="s">
        <v>19</v>
      </c>
      <c r="B18" s="130" t="s">
        <v>98</v>
      </c>
      <c r="C18" s="182"/>
      <c r="D18" s="130" t="s">
        <v>99</v>
      </c>
      <c r="E18" s="180">
        <v>0</v>
      </c>
      <c r="F18" s="133">
        <v>6</v>
      </c>
      <c r="G18" s="145">
        <f t="shared" si="0"/>
        <v>0</v>
      </c>
    </row>
    <row r="19" spans="1:7" x14ac:dyDescent="0.25">
      <c r="A19" s="119" t="s">
        <v>20</v>
      </c>
      <c r="B19" s="122" t="s">
        <v>589</v>
      </c>
      <c r="C19" s="182"/>
      <c r="D19" s="130" t="s">
        <v>55</v>
      </c>
      <c r="E19" s="180">
        <v>0</v>
      </c>
      <c r="F19" s="133">
        <v>10</v>
      </c>
      <c r="G19" s="145">
        <f t="shared" si="0"/>
        <v>0</v>
      </c>
    </row>
    <row r="20" spans="1:7" x14ac:dyDescent="0.25">
      <c r="A20" s="119" t="s">
        <v>21</v>
      </c>
      <c r="B20" s="122" t="s">
        <v>551</v>
      </c>
      <c r="C20" s="182"/>
      <c r="D20" s="130" t="s">
        <v>552</v>
      </c>
      <c r="E20" s="180">
        <v>0</v>
      </c>
      <c r="F20" s="133">
        <v>30</v>
      </c>
      <c r="G20" s="145">
        <f t="shared" si="0"/>
        <v>0</v>
      </c>
    </row>
    <row r="21" spans="1:7" x14ac:dyDescent="0.25">
      <c r="A21" s="119" t="s">
        <v>22</v>
      </c>
      <c r="B21" s="130" t="s">
        <v>425</v>
      </c>
      <c r="C21" s="182"/>
      <c r="D21" s="130" t="s">
        <v>353</v>
      </c>
      <c r="E21" s="180">
        <v>0</v>
      </c>
      <c r="F21" s="133">
        <v>8</v>
      </c>
      <c r="G21" s="145">
        <f t="shared" si="0"/>
        <v>0</v>
      </c>
    </row>
    <row r="22" spans="1:7" x14ac:dyDescent="0.25">
      <c r="A22" s="119" t="s">
        <v>23</v>
      </c>
      <c r="B22" s="122" t="s">
        <v>554</v>
      </c>
      <c r="C22" s="182"/>
      <c r="D22" s="130" t="s">
        <v>555</v>
      </c>
      <c r="E22" s="180">
        <v>0</v>
      </c>
      <c r="F22" s="133">
        <v>6</v>
      </c>
      <c r="G22" s="145">
        <f t="shared" si="0"/>
        <v>0</v>
      </c>
    </row>
    <row r="23" spans="1:7" x14ac:dyDescent="0.25">
      <c r="A23" s="119" t="s">
        <v>24</v>
      </c>
      <c r="B23" s="130" t="s">
        <v>468</v>
      </c>
      <c r="C23" s="182"/>
      <c r="D23" s="130" t="s">
        <v>465</v>
      </c>
      <c r="E23" s="180">
        <v>0</v>
      </c>
      <c r="F23" s="133">
        <v>6</v>
      </c>
      <c r="G23" s="145">
        <f t="shared" si="0"/>
        <v>0</v>
      </c>
    </row>
    <row r="24" spans="1:7" x14ac:dyDescent="0.25">
      <c r="A24" s="119" t="s">
        <v>25</v>
      </c>
      <c r="B24" s="130" t="s">
        <v>464</v>
      </c>
      <c r="C24" s="182"/>
      <c r="D24" s="130" t="s">
        <v>465</v>
      </c>
      <c r="E24" s="180">
        <v>0</v>
      </c>
      <c r="F24" s="133">
        <v>6</v>
      </c>
      <c r="G24" s="145">
        <f t="shared" si="0"/>
        <v>0</v>
      </c>
    </row>
    <row r="25" spans="1:7" x14ac:dyDescent="0.25">
      <c r="A25" s="119" t="s">
        <v>307</v>
      </c>
      <c r="B25" s="130" t="s">
        <v>450</v>
      </c>
      <c r="C25" s="182"/>
      <c r="D25" s="130" t="s">
        <v>57</v>
      </c>
      <c r="E25" s="180">
        <v>0</v>
      </c>
      <c r="F25" s="133">
        <v>10</v>
      </c>
      <c r="G25" s="145">
        <f t="shared" si="0"/>
        <v>0</v>
      </c>
    </row>
    <row r="26" spans="1:7" x14ac:dyDescent="0.25">
      <c r="A26" s="119" t="s">
        <v>308</v>
      </c>
      <c r="B26" s="130" t="s">
        <v>419</v>
      </c>
      <c r="C26" s="182"/>
      <c r="D26" s="130" t="s">
        <v>420</v>
      </c>
      <c r="E26" s="180">
        <v>0</v>
      </c>
      <c r="F26" s="133">
        <v>6</v>
      </c>
      <c r="G26" s="145">
        <f t="shared" si="0"/>
        <v>0</v>
      </c>
    </row>
    <row r="27" spans="1:7" x14ac:dyDescent="0.25">
      <c r="A27" s="119" t="s">
        <v>310</v>
      </c>
      <c r="B27" s="130" t="s">
        <v>471</v>
      </c>
      <c r="C27" s="183"/>
      <c r="D27" s="130" t="s">
        <v>535</v>
      </c>
      <c r="E27" s="180">
        <v>0</v>
      </c>
      <c r="F27" s="133">
        <v>20</v>
      </c>
      <c r="G27" s="145">
        <f t="shared" si="0"/>
        <v>0</v>
      </c>
    </row>
    <row r="28" spans="1:7" x14ac:dyDescent="0.25">
      <c r="A28" s="119" t="s">
        <v>311</v>
      </c>
      <c r="B28" s="122" t="s">
        <v>474</v>
      </c>
      <c r="C28" s="182"/>
      <c r="D28" s="130" t="s">
        <v>475</v>
      </c>
      <c r="E28" s="180">
        <v>0</v>
      </c>
      <c r="F28" s="133">
        <v>6</v>
      </c>
      <c r="G28" s="145">
        <f t="shared" si="0"/>
        <v>0</v>
      </c>
    </row>
    <row r="29" spans="1:7" x14ac:dyDescent="0.25">
      <c r="A29" s="119" t="s">
        <v>312</v>
      </c>
      <c r="B29" s="122" t="s">
        <v>106</v>
      </c>
      <c r="C29" s="182"/>
      <c r="D29" s="130" t="s">
        <v>66</v>
      </c>
      <c r="E29" s="180">
        <v>0</v>
      </c>
      <c r="F29" s="133">
        <v>6</v>
      </c>
      <c r="G29" s="145">
        <f t="shared" si="0"/>
        <v>0</v>
      </c>
    </row>
    <row r="30" spans="1:7" x14ac:dyDescent="0.25">
      <c r="A30" s="119" t="s">
        <v>313</v>
      </c>
      <c r="B30" s="122" t="s">
        <v>577</v>
      </c>
      <c r="C30" s="182"/>
      <c r="D30" s="130" t="s">
        <v>66</v>
      </c>
      <c r="E30" s="180">
        <v>0</v>
      </c>
      <c r="F30" s="133">
        <v>6</v>
      </c>
      <c r="G30" s="145">
        <f t="shared" si="0"/>
        <v>0</v>
      </c>
    </row>
    <row r="31" spans="1:7" x14ac:dyDescent="0.25">
      <c r="A31" s="119" t="s">
        <v>314</v>
      </c>
      <c r="B31" s="122" t="s">
        <v>586</v>
      </c>
      <c r="C31" s="182"/>
      <c r="D31" s="130" t="s">
        <v>109</v>
      </c>
      <c r="E31" s="180">
        <v>0</v>
      </c>
      <c r="F31" s="133">
        <v>6</v>
      </c>
      <c r="G31" s="145">
        <f t="shared" si="0"/>
        <v>0</v>
      </c>
    </row>
    <row r="32" spans="1:7" x14ac:dyDescent="0.25">
      <c r="A32" s="119" t="s">
        <v>315</v>
      </c>
      <c r="B32" s="130" t="s">
        <v>592</v>
      </c>
      <c r="C32" s="182"/>
      <c r="D32" s="130" t="s">
        <v>46</v>
      </c>
      <c r="E32" s="180">
        <v>0</v>
      </c>
      <c r="F32" s="133">
        <v>6</v>
      </c>
      <c r="G32" s="145">
        <f t="shared" si="0"/>
        <v>0</v>
      </c>
    </row>
    <row r="33" spans="1:7" x14ac:dyDescent="0.25">
      <c r="A33" s="119" t="s">
        <v>317</v>
      </c>
      <c r="B33" s="122" t="s">
        <v>562</v>
      </c>
      <c r="C33" s="182"/>
      <c r="D33" s="130" t="s">
        <v>46</v>
      </c>
      <c r="E33" s="180">
        <v>0</v>
      </c>
      <c r="F33" s="133">
        <v>6</v>
      </c>
      <c r="G33" s="145">
        <f t="shared" si="0"/>
        <v>0</v>
      </c>
    </row>
    <row r="34" spans="1:7" ht="15.75" thickBot="1" x14ac:dyDescent="0.3">
      <c r="A34" s="119" t="s">
        <v>319</v>
      </c>
      <c r="B34" s="122" t="s">
        <v>561</v>
      </c>
      <c r="C34" s="182"/>
      <c r="D34" s="130" t="s">
        <v>46</v>
      </c>
      <c r="E34" s="180">
        <v>0</v>
      </c>
      <c r="F34" s="133">
        <v>6</v>
      </c>
      <c r="G34" s="145">
        <f t="shared" si="0"/>
        <v>0</v>
      </c>
    </row>
    <row r="35" spans="1:7" x14ac:dyDescent="0.25">
      <c r="A35" s="119" t="s">
        <v>320</v>
      </c>
      <c r="B35" s="131" t="s">
        <v>608</v>
      </c>
      <c r="C35" s="182"/>
      <c r="D35" s="130" t="s">
        <v>62</v>
      </c>
      <c r="E35" s="180">
        <v>0</v>
      </c>
      <c r="F35" s="132">
        <v>8</v>
      </c>
      <c r="G35" s="145">
        <f t="shared" si="0"/>
        <v>0</v>
      </c>
    </row>
    <row r="36" spans="1:7" x14ac:dyDescent="0.25">
      <c r="A36" s="119" t="s">
        <v>323</v>
      </c>
      <c r="B36" s="130" t="s">
        <v>460</v>
      </c>
      <c r="C36" s="182"/>
      <c r="D36" s="130" t="s">
        <v>62</v>
      </c>
      <c r="E36" s="180">
        <v>0</v>
      </c>
      <c r="F36" s="133">
        <v>6</v>
      </c>
      <c r="G36" s="145">
        <f t="shared" si="0"/>
        <v>0</v>
      </c>
    </row>
    <row r="37" spans="1:7" x14ac:dyDescent="0.25">
      <c r="A37" s="119" t="s">
        <v>324</v>
      </c>
      <c r="B37" s="130" t="s">
        <v>470</v>
      </c>
      <c r="C37" s="182"/>
      <c r="D37" s="130" t="s">
        <v>379</v>
      </c>
      <c r="E37" s="180">
        <v>0</v>
      </c>
      <c r="F37" s="133">
        <v>14</v>
      </c>
      <c r="G37" s="145">
        <f t="shared" si="0"/>
        <v>0</v>
      </c>
    </row>
    <row r="38" spans="1:7" x14ac:dyDescent="0.25">
      <c r="A38" s="119" t="s">
        <v>325</v>
      </c>
      <c r="B38" s="130" t="s">
        <v>599</v>
      </c>
      <c r="C38" s="182"/>
      <c r="D38" s="130" t="s">
        <v>379</v>
      </c>
      <c r="E38" s="180">
        <v>0</v>
      </c>
      <c r="F38" s="133">
        <v>16</v>
      </c>
      <c r="G38" s="145">
        <f t="shared" si="0"/>
        <v>0</v>
      </c>
    </row>
    <row r="39" spans="1:7" x14ac:dyDescent="0.25">
      <c r="A39" s="119" t="s">
        <v>327</v>
      </c>
      <c r="B39" s="130" t="s">
        <v>461</v>
      </c>
      <c r="C39" s="182"/>
      <c r="D39" s="130" t="s">
        <v>63</v>
      </c>
      <c r="E39" s="180">
        <v>0</v>
      </c>
      <c r="F39" s="133">
        <v>6</v>
      </c>
      <c r="G39" s="145">
        <f t="shared" si="0"/>
        <v>0</v>
      </c>
    </row>
    <row r="40" spans="1:7" x14ac:dyDescent="0.25">
      <c r="A40" s="119" t="s">
        <v>328</v>
      </c>
      <c r="B40" s="130" t="s">
        <v>609</v>
      </c>
      <c r="C40" s="182"/>
      <c r="D40" s="130" t="s">
        <v>63</v>
      </c>
      <c r="E40" s="180">
        <v>0</v>
      </c>
      <c r="F40" s="133">
        <v>6</v>
      </c>
      <c r="G40" s="145">
        <f t="shared" si="0"/>
        <v>0</v>
      </c>
    </row>
    <row r="41" spans="1:7" x14ac:dyDescent="0.25">
      <c r="A41" s="119" t="s">
        <v>331</v>
      </c>
      <c r="B41" s="130" t="s">
        <v>603</v>
      </c>
      <c r="C41" s="182"/>
      <c r="D41" s="130" t="s">
        <v>596</v>
      </c>
      <c r="E41" s="180">
        <v>0</v>
      </c>
      <c r="F41" s="133">
        <v>6</v>
      </c>
      <c r="G41" s="145">
        <f t="shared" si="0"/>
        <v>0</v>
      </c>
    </row>
    <row r="42" spans="1:7" x14ac:dyDescent="0.25">
      <c r="A42" s="119" t="s">
        <v>332</v>
      </c>
      <c r="B42" s="130" t="s">
        <v>595</v>
      </c>
      <c r="C42" s="182"/>
      <c r="D42" s="130" t="s">
        <v>596</v>
      </c>
      <c r="E42" s="180">
        <v>0</v>
      </c>
      <c r="F42" s="133">
        <v>6</v>
      </c>
      <c r="G42" s="145">
        <f t="shared" si="0"/>
        <v>0</v>
      </c>
    </row>
    <row r="43" spans="1:7" x14ac:dyDescent="0.25">
      <c r="A43" s="119" t="s">
        <v>335</v>
      </c>
      <c r="B43" s="122" t="s">
        <v>575</v>
      </c>
      <c r="C43" s="182"/>
      <c r="D43" s="130" t="s">
        <v>576</v>
      </c>
      <c r="E43" s="180">
        <v>0</v>
      </c>
      <c r="F43" s="133">
        <v>10</v>
      </c>
      <c r="G43" s="145">
        <f t="shared" si="0"/>
        <v>0</v>
      </c>
    </row>
    <row r="44" spans="1:7" x14ac:dyDescent="0.25">
      <c r="A44" s="119" t="s">
        <v>338</v>
      </c>
      <c r="B44" s="130" t="s">
        <v>462</v>
      </c>
      <c r="C44" s="182"/>
      <c r="D44" s="130" t="s">
        <v>463</v>
      </c>
      <c r="E44" s="180">
        <v>0</v>
      </c>
      <c r="F44" s="133">
        <v>10</v>
      </c>
      <c r="G44" s="145">
        <f t="shared" si="0"/>
        <v>0</v>
      </c>
    </row>
    <row r="45" spans="1:7" x14ac:dyDescent="0.25">
      <c r="A45" s="119" t="s">
        <v>341</v>
      </c>
      <c r="B45" s="130" t="s">
        <v>444</v>
      </c>
      <c r="C45" s="182"/>
      <c r="D45" s="130" t="s">
        <v>363</v>
      </c>
      <c r="E45" s="180">
        <v>0</v>
      </c>
      <c r="F45" s="133">
        <v>20</v>
      </c>
      <c r="G45" s="145">
        <f t="shared" si="0"/>
        <v>0</v>
      </c>
    </row>
    <row r="46" spans="1:7" x14ac:dyDescent="0.25">
      <c r="A46" s="119" t="s">
        <v>342</v>
      </c>
      <c r="B46" s="130" t="s">
        <v>569</v>
      </c>
      <c r="C46" s="182"/>
      <c r="D46" s="130" t="s">
        <v>570</v>
      </c>
      <c r="E46" s="180">
        <v>0</v>
      </c>
      <c r="F46" s="133">
        <v>8</v>
      </c>
      <c r="G46" s="145">
        <f t="shared" si="0"/>
        <v>0</v>
      </c>
    </row>
    <row r="47" spans="1:7" x14ac:dyDescent="0.25">
      <c r="A47" s="119" t="s">
        <v>345</v>
      </c>
      <c r="B47" s="130" t="s">
        <v>140</v>
      </c>
      <c r="C47" s="182"/>
      <c r="D47" s="130" t="s">
        <v>86</v>
      </c>
      <c r="E47" s="180">
        <v>0</v>
      </c>
      <c r="F47" s="133">
        <v>6</v>
      </c>
      <c r="G47" s="145">
        <f t="shared" si="0"/>
        <v>0</v>
      </c>
    </row>
    <row r="48" spans="1:7" x14ac:dyDescent="0.25">
      <c r="A48" s="119" t="s">
        <v>348</v>
      </c>
      <c r="B48" s="130" t="s">
        <v>446</v>
      </c>
      <c r="C48" s="182"/>
      <c r="D48" s="130" t="s">
        <v>298</v>
      </c>
      <c r="E48" s="180">
        <v>0</v>
      </c>
      <c r="F48" s="133">
        <v>20</v>
      </c>
      <c r="G48" s="145">
        <f t="shared" si="0"/>
        <v>0</v>
      </c>
    </row>
    <row r="49" spans="1:7" x14ac:dyDescent="0.25">
      <c r="A49" s="119" t="s">
        <v>349</v>
      </c>
      <c r="B49" s="130" t="s">
        <v>568</v>
      </c>
      <c r="C49" s="182"/>
      <c r="D49" s="130" t="s">
        <v>58</v>
      </c>
      <c r="E49" s="180">
        <v>0</v>
      </c>
      <c r="F49" s="133">
        <v>10</v>
      </c>
      <c r="G49" s="145">
        <f t="shared" si="0"/>
        <v>0</v>
      </c>
    </row>
    <row r="50" spans="1:7" x14ac:dyDescent="0.25">
      <c r="A50" s="119" t="s">
        <v>350</v>
      </c>
      <c r="B50" s="130" t="s">
        <v>213</v>
      </c>
      <c r="C50" s="182"/>
      <c r="D50" s="130" t="s">
        <v>58</v>
      </c>
      <c r="E50" s="180">
        <v>0</v>
      </c>
      <c r="F50" s="133">
        <v>10</v>
      </c>
      <c r="G50" s="145">
        <f t="shared" si="0"/>
        <v>0</v>
      </c>
    </row>
    <row r="51" spans="1:7" x14ac:dyDescent="0.25">
      <c r="A51" s="119" t="s">
        <v>351</v>
      </c>
      <c r="B51" s="122" t="s">
        <v>585</v>
      </c>
      <c r="C51" s="182"/>
      <c r="D51" s="130" t="s">
        <v>91</v>
      </c>
      <c r="E51" s="180">
        <v>0</v>
      </c>
      <c r="F51" s="133">
        <v>6</v>
      </c>
      <c r="G51" s="145">
        <f t="shared" si="0"/>
        <v>0</v>
      </c>
    </row>
    <row r="52" spans="1:7" x14ac:dyDescent="0.25">
      <c r="A52" s="119" t="s">
        <v>354</v>
      </c>
      <c r="B52" s="122" t="s">
        <v>580</v>
      </c>
      <c r="C52" s="182"/>
      <c r="D52" s="130" t="s">
        <v>44</v>
      </c>
      <c r="E52" s="180">
        <v>0</v>
      </c>
      <c r="F52" s="133">
        <v>6</v>
      </c>
      <c r="G52" s="145">
        <f t="shared" si="0"/>
        <v>0</v>
      </c>
    </row>
    <row r="53" spans="1:7" x14ac:dyDescent="0.25">
      <c r="A53" s="119" t="s">
        <v>357</v>
      </c>
      <c r="B53" s="130" t="s">
        <v>95</v>
      </c>
      <c r="C53" s="179"/>
      <c r="D53" s="130" t="s">
        <v>87</v>
      </c>
      <c r="E53" s="180">
        <v>0</v>
      </c>
      <c r="F53" s="133">
        <v>10</v>
      </c>
      <c r="G53" s="145">
        <f t="shared" si="0"/>
        <v>0</v>
      </c>
    </row>
    <row r="54" spans="1:7" x14ac:dyDescent="0.25">
      <c r="A54" s="119" t="s">
        <v>360</v>
      </c>
      <c r="B54" s="130" t="s">
        <v>214</v>
      </c>
      <c r="C54" s="179"/>
      <c r="D54" s="130" t="s">
        <v>600</v>
      </c>
      <c r="E54" s="180">
        <v>0</v>
      </c>
      <c r="F54" s="133">
        <v>10</v>
      </c>
      <c r="G54" s="145">
        <f t="shared" si="0"/>
        <v>0</v>
      </c>
    </row>
    <row r="55" spans="1:7" x14ac:dyDescent="0.25">
      <c r="A55" s="119" t="s">
        <v>619</v>
      </c>
      <c r="B55" s="130" t="s">
        <v>601</v>
      </c>
      <c r="C55" s="179"/>
      <c r="D55" s="130" t="s">
        <v>602</v>
      </c>
      <c r="E55" s="180">
        <v>0</v>
      </c>
      <c r="F55" s="133">
        <v>6</v>
      </c>
      <c r="G55" s="145">
        <f t="shared" si="0"/>
        <v>0</v>
      </c>
    </row>
    <row r="56" spans="1:7" x14ac:dyDescent="0.25">
      <c r="A56" s="119" t="s">
        <v>622</v>
      </c>
      <c r="B56" s="130" t="s">
        <v>466</v>
      </c>
      <c r="C56" s="179"/>
      <c r="D56" s="130" t="s">
        <v>467</v>
      </c>
      <c r="E56" s="180">
        <v>0</v>
      </c>
      <c r="F56" s="133">
        <v>10</v>
      </c>
      <c r="G56" s="145">
        <f t="shared" si="0"/>
        <v>0</v>
      </c>
    </row>
    <row r="57" spans="1:7" x14ac:dyDescent="0.25">
      <c r="A57" s="119" t="s">
        <v>623</v>
      </c>
      <c r="B57" s="130" t="s">
        <v>605</v>
      </c>
      <c r="C57" s="179"/>
      <c r="D57" s="130" t="s">
        <v>606</v>
      </c>
      <c r="E57" s="180">
        <v>0</v>
      </c>
      <c r="F57" s="133">
        <v>20</v>
      </c>
      <c r="G57" s="145">
        <f t="shared" si="0"/>
        <v>0</v>
      </c>
    </row>
    <row r="58" spans="1:7" x14ac:dyDescent="0.25">
      <c r="A58" s="119" t="s">
        <v>624</v>
      </c>
      <c r="B58" s="130" t="s">
        <v>610</v>
      </c>
      <c r="C58" s="179"/>
      <c r="D58" s="130" t="s">
        <v>524</v>
      </c>
      <c r="E58" s="180">
        <v>0</v>
      </c>
      <c r="F58" s="133">
        <v>4</v>
      </c>
      <c r="G58" s="145">
        <f t="shared" si="0"/>
        <v>0</v>
      </c>
    </row>
    <row r="59" spans="1:7" x14ac:dyDescent="0.25">
      <c r="A59" s="119" t="s">
        <v>625</v>
      </c>
      <c r="B59" s="122" t="s">
        <v>583</v>
      </c>
      <c r="C59" s="179"/>
      <c r="D59" s="130" t="s">
        <v>584</v>
      </c>
      <c r="E59" s="180">
        <v>0</v>
      </c>
      <c r="F59" s="133">
        <v>10</v>
      </c>
      <c r="G59" s="145">
        <f t="shared" si="0"/>
        <v>0</v>
      </c>
    </row>
    <row r="60" spans="1:7" x14ac:dyDescent="0.25">
      <c r="A60" s="119" t="s">
        <v>626</v>
      </c>
      <c r="B60" s="122" t="s">
        <v>587</v>
      </c>
      <c r="C60" s="179"/>
      <c r="D60" s="130" t="s">
        <v>588</v>
      </c>
      <c r="E60" s="180">
        <v>0</v>
      </c>
      <c r="F60" s="133">
        <v>6</v>
      </c>
      <c r="G60" s="145">
        <f t="shared" si="0"/>
        <v>0</v>
      </c>
    </row>
    <row r="61" spans="1:7" x14ac:dyDescent="0.25">
      <c r="A61" s="119" t="s">
        <v>627</v>
      </c>
      <c r="B61" s="130" t="s">
        <v>567</v>
      </c>
      <c r="C61" s="179"/>
      <c r="D61" s="130" t="s">
        <v>96</v>
      </c>
      <c r="E61" s="180">
        <v>0</v>
      </c>
      <c r="F61" s="133">
        <v>6</v>
      </c>
      <c r="G61" s="145">
        <f t="shared" si="0"/>
        <v>0</v>
      </c>
    </row>
    <row r="62" spans="1:7" x14ac:dyDescent="0.25">
      <c r="A62" s="119" t="s">
        <v>628</v>
      </c>
      <c r="B62" s="122" t="s">
        <v>107</v>
      </c>
      <c r="C62" s="179"/>
      <c r="D62" s="130" t="s">
        <v>67</v>
      </c>
      <c r="E62" s="180">
        <v>0</v>
      </c>
      <c r="F62" s="133">
        <v>2</v>
      </c>
      <c r="G62" s="145">
        <f t="shared" si="0"/>
        <v>0</v>
      </c>
    </row>
    <row r="63" spans="1:7" x14ac:dyDescent="0.25">
      <c r="A63" s="119" t="s">
        <v>629</v>
      </c>
      <c r="B63" s="130" t="s">
        <v>102</v>
      </c>
      <c r="C63" s="179"/>
      <c r="D63" s="130" t="s">
        <v>61</v>
      </c>
      <c r="E63" s="180">
        <v>0</v>
      </c>
      <c r="F63" s="133">
        <v>6</v>
      </c>
      <c r="G63" s="145">
        <f t="shared" si="0"/>
        <v>0</v>
      </c>
    </row>
    <row r="64" spans="1:7" x14ac:dyDescent="0.25">
      <c r="A64" s="119" t="s">
        <v>630</v>
      </c>
      <c r="B64" s="130" t="s">
        <v>211</v>
      </c>
      <c r="C64" s="179"/>
      <c r="D64" s="130" t="s">
        <v>93</v>
      </c>
      <c r="E64" s="180">
        <v>0</v>
      </c>
      <c r="F64" s="133">
        <v>4</v>
      </c>
      <c r="G64" s="145">
        <f t="shared" si="0"/>
        <v>0</v>
      </c>
    </row>
    <row r="65" spans="1:7" x14ac:dyDescent="0.25">
      <c r="A65" s="119" t="s">
        <v>631</v>
      </c>
      <c r="B65" s="130" t="s">
        <v>565</v>
      </c>
      <c r="C65" s="179"/>
      <c r="D65" s="130" t="s">
        <v>93</v>
      </c>
      <c r="E65" s="180">
        <v>0</v>
      </c>
      <c r="F65" s="133">
        <v>6</v>
      </c>
      <c r="G65" s="145">
        <f t="shared" si="0"/>
        <v>0</v>
      </c>
    </row>
    <row r="66" spans="1:7" x14ac:dyDescent="0.25">
      <c r="A66" s="119" t="s">
        <v>632</v>
      </c>
      <c r="B66" s="130" t="s">
        <v>597</v>
      </c>
      <c r="C66" s="179"/>
      <c r="D66" s="130" t="s">
        <v>59</v>
      </c>
      <c r="E66" s="180">
        <v>0</v>
      </c>
      <c r="F66" s="133">
        <v>8</v>
      </c>
      <c r="G66" s="145">
        <f t="shared" si="0"/>
        <v>0</v>
      </c>
    </row>
    <row r="67" spans="1:7" x14ac:dyDescent="0.25">
      <c r="A67" s="119" t="s">
        <v>633</v>
      </c>
      <c r="B67" s="130" t="s">
        <v>97</v>
      </c>
      <c r="C67" s="179"/>
      <c r="D67" s="130" t="s">
        <v>59</v>
      </c>
      <c r="E67" s="180">
        <v>0</v>
      </c>
      <c r="F67" s="133">
        <v>6</v>
      </c>
      <c r="G67" s="145">
        <f t="shared" si="0"/>
        <v>0</v>
      </c>
    </row>
    <row r="68" spans="1:7" x14ac:dyDescent="0.25">
      <c r="A68" s="119" t="s">
        <v>634</v>
      </c>
      <c r="B68" s="122" t="s">
        <v>104</v>
      </c>
      <c r="C68" s="179"/>
      <c r="D68" s="130" t="s">
        <v>65</v>
      </c>
      <c r="E68" s="180">
        <v>0</v>
      </c>
      <c r="F68" s="133">
        <v>8</v>
      </c>
      <c r="G68" s="145">
        <f t="shared" si="0"/>
        <v>0</v>
      </c>
    </row>
    <row r="69" spans="1:7" x14ac:dyDescent="0.25">
      <c r="A69" s="119" t="s">
        <v>635</v>
      </c>
      <c r="B69" s="122" t="s">
        <v>611</v>
      </c>
      <c r="C69" s="179"/>
      <c r="D69" s="130" t="s">
        <v>65</v>
      </c>
      <c r="E69" s="180">
        <v>0</v>
      </c>
      <c r="F69" s="133">
        <v>6</v>
      </c>
      <c r="G69" s="145">
        <f t="shared" si="0"/>
        <v>0</v>
      </c>
    </row>
    <row r="70" spans="1:7" ht="15.75" thickBot="1" x14ac:dyDescent="0.3">
      <c r="A70" s="119" t="s">
        <v>636</v>
      </c>
      <c r="B70" s="122" t="s">
        <v>110</v>
      </c>
      <c r="C70" s="179"/>
      <c r="D70" s="130" t="s">
        <v>71</v>
      </c>
      <c r="E70" s="180">
        <v>0</v>
      </c>
      <c r="F70" s="133">
        <v>8</v>
      </c>
      <c r="G70" s="145">
        <f t="shared" ref="G70:G91" si="1">E70*F70</f>
        <v>0</v>
      </c>
    </row>
    <row r="71" spans="1:7" x14ac:dyDescent="0.25">
      <c r="A71" s="119" t="s">
        <v>637</v>
      </c>
      <c r="B71" s="126" t="s">
        <v>557</v>
      </c>
      <c r="C71" s="179"/>
      <c r="D71" s="130" t="s">
        <v>558</v>
      </c>
      <c r="E71" s="180">
        <v>0</v>
      </c>
      <c r="F71" s="132">
        <v>10</v>
      </c>
      <c r="G71" s="145">
        <f t="shared" si="1"/>
        <v>0</v>
      </c>
    </row>
    <row r="72" spans="1:7" x14ac:dyDescent="0.25">
      <c r="A72" s="119" t="s">
        <v>638</v>
      </c>
      <c r="B72" s="130" t="s">
        <v>447</v>
      </c>
      <c r="C72" s="179"/>
      <c r="D72" s="130" t="s">
        <v>448</v>
      </c>
      <c r="E72" s="180">
        <v>0</v>
      </c>
      <c r="F72" s="133">
        <v>10</v>
      </c>
      <c r="G72" s="145">
        <f t="shared" si="1"/>
        <v>0</v>
      </c>
    </row>
    <row r="73" spans="1:7" x14ac:dyDescent="0.25">
      <c r="A73" s="119" t="s">
        <v>639</v>
      </c>
      <c r="B73" s="122" t="s">
        <v>573</v>
      </c>
      <c r="C73" s="179"/>
      <c r="D73" s="130" t="s">
        <v>64</v>
      </c>
      <c r="E73" s="180">
        <v>0</v>
      </c>
      <c r="F73" s="133">
        <v>12</v>
      </c>
      <c r="G73" s="145">
        <f t="shared" si="1"/>
        <v>0</v>
      </c>
    </row>
    <row r="74" spans="1:7" x14ac:dyDescent="0.25">
      <c r="A74" s="119" t="s">
        <v>640</v>
      </c>
      <c r="B74" s="130" t="s">
        <v>101</v>
      </c>
      <c r="C74" s="179"/>
      <c r="D74" s="130" t="s">
        <v>60</v>
      </c>
      <c r="E74" s="180">
        <v>0</v>
      </c>
      <c r="F74" s="133">
        <v>10</v>
      </c>
      <c r="G74" s="145">
        <f t="shared" si="1"/>
        <v>0</v>
      </c>
    </row>
    <row r="75" spans="1:7" x14ac:dyDescent="0.25">
      <c r="A75" s="119" t="s">
        <v>641</v>
      </c>
      <c r="B75" s="130" t="s">
        <v>607</v>
      </c>
      <c r="C75" s="179"/>
      <c r="D75" s="130" t="s">
        <v>60</v>
      </c>
      <c r="E75" s="180">
        <v>0</v>
      </c>
      <c r="F75" s="133">
        <v>10</v>
      </c>
      <c r="G75" s="145">
        <f t="shared" si="1"/>
        <v>0</v>
      </c>
    </row>
    <row r="76" spans="1:7" x14ac:dyDescent="0.25">
      <c r="A76" s="119" t="s">
        <v>642</v>
      </c>
      <c r="B76" s="130" t="s">
        <v>100</v>
      </c>
      <c r="C76" s="179"/>
      <c r="D76" s="130" t="s">
        <v>60</v>
      </c>
      <c r="E76" s="180">
        <v>0</v>
      </c>
      <c r="F76" s="133">
        <v>10</v>
      </c>
      <c r="G76" s="145">
        <f t="shared" si="1"/>
        <v>0</v>
      </c>
    </row>
    <row r="77" spans="1:7" x14ac:dyDescent="0.25">
      <c r="A77" s="119" t="s">
        <v>643</v>
      </c>
      <c r="B77" s="130" t="s">
        <v>459</v>
      </c>
      <c r="C77" s="179"/>
      <c r="D77" s="130" t="s">
        <v>356</v>
      </c>
      <c r="E77" s="180">
        <v>0</v>
      </c>
      <c r="F77" s="133">
        <v>10</v>
      </c>
      <c r="G77" s="145">
        <f t="shared" si="1"/>
        <v>0</v>
      </c>
    </row>
    <row r="78" spans="1:7" x14ac:dyDescent="0.25">
      <c r="A78" s="119" t="s">
        <v>644</v>
      </c>
      <c r="B78" s="130" t="s">
        <v>455</v>
      </c>
      <c r="C78" s="179"/>
      <c r="D78" s="130" t="s">
        <v>422</v>
      </c>
      <c r="E78" s="180">
        <v>0</v>
      </c>
      <c r="F78" s="133">
        <v>10</v>
      </c>
      <c r="G78" s="145">
        <f t="shared" si="1"/>
        <v>0</v>
      </c>
    </row>
    <row r="79" spans="1:7" x14ac:dyDescent="0.25">
      <c r="A79" s="119" t="s">
        <v>645</v>
      </c>
      <c r="B79" s="130" t="s">
        <v>457</v>
      </c>
      <c r="C79" s="179"/>
      <c r="D79" s="130" t="s">
        <v>458</v>
      </c>
      <c r="E79" s="180">
        <v>0</v>
      </c>
      <c r="F79" s="133">
        <v>20</v>
      </c>
      <c r="G79" s="145">
        <f t="shared" si="1"/>
        <v>0</v>
      </c>
    </row>
    <row r="80" spans="1:7" x14ac:dyDescent="0.25">
      <c r="A80" s="119" t="s">
        <v>646</v>
      </c>
      <c r="B80" s="122" t="s">
        <v>563</v>
      </c>
      <c r="C80" s="179"/>
      <c r="D80" s="130" t="s">
        <v>564</v>
      </c>
      <c r="E80" s="180">
        <v>0</v>
      </c>
      <c r="F80" s="133">
        <v>10</v>
      </c>
      <c r="G80" s="145">
        <f t="shared" si="1"/>
        <v>0</v>
      </c>
    </row>
    <row r="81" spans="1:7" x14ac:dyDescent="0.25">
      <c r="A81" s="119" t="s">
        <v>647</v>
      </c>
      <c r="B81" s="122" t="s">
        <v>581</v>
      </c>
      <c r="C81" s="179"/>
      <c r="D81" s="130" t="s">
        <v>582</v>
      </c>
      <c r="E81" s="180">
        <v>0</v>
      </c>
      <c r="F81" s="133">
        <v>4</v>
      </c>
      <c r="G81" s="145">
        <f t="shared" si="1"/>
        <v>0</v>
      </c>
    </row>
    <row r="82" spans="1:7" x14ac:dyDescent="0.25">
      <c r="A82" s="119" t="s">
        <v>648</v>
      </c>
      <c r="B82" s="130" t="s">
        <v>445</v>
      </c>
      <c r="C82" s="179"/>
      <c r="D82" s="130" t="s">
        <v>553</v>
      </c>
      <c r="E82" s="180">
        <v>0</v>
      </c>
      <c r="F82" s="133">
        <v>20</v>
      </c>
      <c r="G82" s="145">
        <f t="shared" si="1"/>
        <v>0</v>
      </c>
    </row>
    <row r="83" spans="1:7" x14ac:dyDescent="0.25">
      <c r="A83" s="119" t="s">
        <v>649</v>
      </c>
      <c r="B83" s="122" t="s">
        <v>556</v>
      </c>
      <c r="C83" s="179"/>
      <c r="D83" s="130" t="s">
        <v>296</v>
      </c>
      <c r="E83" s="180">
        <v>0</v>
      </c>
      <c r="F83" s="133">
        <v>20</v>
      </c>
      <c r="G83" s="145">
        <f t="shared" si="1"/>
        <v>0</v>
      </c>
    </row>
    <row r="84" spans="1:7" x14ac:dyDescent="0.25">
      <c r="A84" s="119" t="s">
        <v>650</v>
      </c>
      <c r="B84" s="130" t="s">
        <v>454</v>
      </c>
      <c r="C84" s="179"/>
      <c r="D84" s="130" t="s">
        <v>418</v>
      </c>
      <c r="E84" s="180">
        <v>0</v>
      </c>
      <c r="F84" s="133">
        <v>6</v>
      </c>
      <c r="G84" s="145">
        <f t="shared" si="1"/>
        <v>0</v>
      </c>
    </row>
    <row r="85" spans="1:7" x14ac:dyDescent="0.25">
      <c r="A85" s="119" t="s">
        <v>651</v>
      </c>
      <c r="B85" s="130" t="s">
        <v>453</v>
      </c>
      <c r="C85" s="179"/>
      <c r="D85" s="130" t="s">
        <v>54</v>
      </c>
      <c r="E85" s="180">
        <v>0</v>
      </c>
      <c r="F85" s="133">
        <v>6</v>
      </c>
      <c r="G85" s="145">
        <f t="shared" si="1"/>
        <v>0</v>
      </c>
    </row>
    <row r="86" spans="1:7" x14ac:dyDescent="0.25">
      <c r="A86" s="119" t="s">
        <v>652</v>
      </c>
      <c r="B86" s="130" t="s">
        <v>469</v>
      </c>
      <c r="C86" s="179"/>
      <c r="D86" s="130" t="s">
        <v>513</v>
      </c>
      <c r="E86" s="180">
        <v>0</v>
      </c>
      <c r="F86" s="133">
        <v>10</v>
      </c>
      <c r="G86" s="145">
        <f t="shared" si="1"/>
        <v>0</v>
      </c>
    </row>
    <row r="87" spans="1:7" x14ac:dyDescent="0.25">
      <c r="A87" s="119" t="s">
        <v>653</v>
      </c>
      <c r="B87" s="130" t="s">
        <v>103</v>
      </c>
      <c r="C87" s="179"/>
      <c r="D87" s="130" t="s">
        <v>78</v>
      </c>
      <c r="E87" s="180">
        <v>0</v>
      </c>
      <c r="F87" s="133">
        <v>10</v>
      </c>
      <c r="G87" s="145">
        <f t="shared" si="1"/>
        <v>0</v>
      </c>
    </row>
    <row r="88" spans="1:7" x14ac:dyDescent="0.25">
      <c r="A88" s="119" t="s">
        <v>654</v>
      </c>
      <c r="B88" s="122" t="s">
        <v>105</v>
      </c>
      <c r="C88" s="179"/>
      <c r="D88" s="130" t="s">
        <v>574</v>
      </c>
      <c r="E88" s="180">
        <v>0</v>
      </c>
      <c r="F88" s="133">
        <v>6</v>
      </c>
      <c r="G88" s="145">
        <f t="shared" si="1"/>
        <v>0</v>
      </c>
    </row>
    <row r="89" spans="1:7" x14ac:dyDescent="0.25">
      <c r="A89" s="119" t="s">
        <v>655</v>
      </c>
      <c r="B89" s="122" t="s">
        <v>578</v>
      </c>
      <c r="C89" s="179"/>
      <c r="D89" s="130" t="s">
        <v>574</v>
      </c>
      <c r="E89" s="180">
        <v>0</v>
      </c>
      <c r="F89" s="133">
        <v>6</v>
      </c>
      <c r="G89" s="145">
        <f t="shared" si="1"/>
        <v>0</v>
      </c>
    </row>
    <row r="90" spans="1:7" x14ac:dyDescent="0.25">
      <c r="A90" s="119" t="s">
        <v>656</v>
      </c>
      <c r="B90" s="130" t="s">
        <v>590</v>
      </c>
      <c r="C90" s="179"/>
      <c r="D90" s="130" t="s">
        <v>340</v>
      </c>
      <c r="E90" s="180">
        <v>0</v>
      </c>
      <c r="F90" s="133">
        <v>20</v>
      </c>
      <c r="G90" s="145">
        <f t="shared" si="1"/>
        <v>0</v>
      </c>
    </row>
    <row r="91" spans="1:7" ht="15.75" thickBot="1" x14ac:dyDescent="0.3">
      <c r="A91" s="187" t="s">
        <v>657</v>
      </c>
      <c r="B91" s="188" t="s">
        <v>212</v>
      </c>
      <c r="C91" s="179"/>
      <c r="D91" s="189" t="s">
        <v>85</v>
      </c>
      <c r="E91" s="184">
        <v>0</v>
      </c>
      <c r="F91" s="134">
        <v>8</v>
      </c>
      <c r="G91" s="153">
        <f t="shared" si="1"/>
        <v>0</v>
      </c>
    </row>
    <row r="92" spans="1:7" ht="15.75" thickBot="1" x14ac:dyDescent="0.3">
      <c r="A92" s="194" t="s">
        <v>260</v>
      </c>
      <c r="B92" s="195"/>
      <c r="C92" s="195"/>
      <c r="D92" s="196"/>
      <c r="E92" s="124">
        <f>SUM(G5:G91)</f>
        <v>0</v>
      </c>
    </row>
    <row r="93" spans="1:7" x14ac:dyDescent="0.25">
      <c r="D93" s="176" t="s">
        <v>264</v>
      </c>
      <c r="E93" s="115">
        <v>0</v>
      </c>
    </row>
    <row r="94" spans="1:7" x14ac:dyDescent="0.25">
      <c r="D94" s="55" t="s">
        <v>262</v>
      </c>
      <c r="E94" s="56">
        <f>E92*E93</f>
        <v>0</v>
      </c>
    </row>
    <row r="95" spans="1:7" x14ac:dyDescent="0.25">
      <c r="D95" s="55" t="s">
        <v>263</v>
      </c>
      <c r="E95" s="56">
        <f>E92+(E92*E93)</f>
        <v>0</v>
      </c>
    </row>
  </sheetData>
  <mergeCells count="1">
    <mergeCell ref="A92:D92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7"/>
  <sheetViews>
    <sheetView zoomScaleNormal="100" zoomScaleSheetLayoutView="100" workbookViewId="0">
      <selection activeCell="B9" sqref="B9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4.570312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614</v>
      </c>
    </row>
    <row r="2" spans="1:7" ht="19.5" thickBot="1" x14ac:dyDescent="0.35">
      <c r="A2" s="5"/>
      <c r="D2" s="9"/>
      <c r="E2" s="8" t="s">
        <v>230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40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19" t="s">
        <v>6</v>
      </c>
      <c r="B5" s="131" t="s">
        <v>508</v>
      </c>
      <c r="C5" s="171"/>
      <c r="D5" s="131" t="s">
        <v>509</v>
      </c>
      <c r="E5" s="114">
        <v>0</v>
      </c>
      <c r="F5" s="132">
        <v>16</v>
      </c>
      <c r="G5" s="145">
        <f>E5*F5</f>
        <v>0</v>
      </c>
    </row>
    <row r="6" spans="1:7" x14ac:dyDescent="0.25">
      <c r="A6" s="119" t="s">
        <v>7</v>
      </c>
      <c r="B6" s="130" t="s">
        <v>485</v>
      </c>
      <c r="C6" s="172"/>
      <c r="D6" s="130" t="s">
        <v>38</v>
      </c>
      <c r="E6" s="114">
        <v>0</v>
      </c>
      <c r="F6" s="133">
        <v>4</v>
      </c>
      <c r="G6" s="145">
        <f t="shared" ref="G6:G53" si="0">E6*F6</f>
        <v>0</v>
      </c>
    </row>
    <row r="7" spans="1:7" x14ac:dyDescent="0.25">
      <c r="A7" s="119" t="s">
        <v>8</v>
      </c>
      <c r="B7" s="122" t="s">
        <v>499</v>
      </c>
      <c r="C7" s="172"/>
      <c r="D7" s="130" t="s">
        <v>500</v>
      </c>
      <c r="E7" s="114">
        <v>0</v>
      </c>
      <c r="F7" s="133">
        <v>6</v>
      </c>
      <c r="G7" s="145">
        <f t="shared" si="0"/>
        <v>0</v>
      </c>
    </row>
    <row r="8" spans="1:7" x14ac:dyDescent="0.25">
      <c r="A8" s="119" t="s">
        <v>9</v>
      </c>
      <c r="B8" s="130" t="s">
        <v>507</v>
      </c>
      <c r="C8" s="172"/>
      <c r="D8" s="130" t="s">
        <v>433</v>
      </c>
      <c r="E8" s="114">
        <v>0</v>
      </c>
      <c r="F8" s="133">
        <v>10</v>
      </c>
      <c r="G8" s="145">
        <f t="shared" si="0"/>
        <v>0</v>
      </c>
    </row>
    <row r="9" spans="1:7" x14ac:dyDescent="0.25">
      <c r="A9" s="119" t="s">
        <v>10</v>
      </c>
      <c r="B9" s="130" t="s">
        <v>510</v>
      </c>
      <c r="C9" s="172"/>
      <c r="D9" s="130" t="s">
        <v>433</v>
      </c>
      <c r="E9" s="114">
        <v>0</v>
      </c>
      <c r="F9" s="133">
        <v>10</v>
      </c>
      <c r="G9" s="145">
        <f t="shared" si="0"/>
        <v>0</v>
      </c>
    </row>
    <row r="10" spans="1:7" x14ac:dyDescent="0.25">
      <c r="A10" s="119" t="s">
        <v>11</v>
      </c>
      <c r="B10" s="130" t="s">
        <v>483</v>
      </c>
      <c r="C10" s="172"/>
      <c r="D10" s="130" t="s">
        <v>484</v>
      </c>
      <c r="E10" s="114">
        <v>0</v>
      </c>
      <c r="F10" s="133">
        <v>6</v>
      </c>
      <c r="G10" s="145">
        <f t="shared" si="0"/>
        <v>0</v>
      </c>
    </row>
    <row r="11" spans="1:7" x14ac:dyDescent="0.25">
      <c r="A11" s="119" t="s">
        <v>12</v>
      </c>
      <c r="B11" s="130" t="s">
        <v>115</v>
      </c>
      <c r="C11" s="172"/>
      <c r="D11" s="130" t="s">
        <v>56</v>
      </c>
      <c r="E11" s="114">
        <v>0</v>
      </c>
      <c r="F11" s="133">
        <v>6</v>
      </c>
      <c r="G11" s="145">
        <f t="shared" si="0"/>
        <v>0</v>
      </c>
    </row>
    <row r="12" spans="1:7" x14ac:dyDescent="0.25">
      <c r="A12" s="119" t="s">
        <v>13</v>
      </c>
      <c r="B12" s="130" t="s">
        <v>480</v>
      </c>
      <c r="C12" s="172"/>
      <c r="D12" s="130" t="s">
        <v>481</v>
      </c>
      <c r="E12" s="114">
        <v>0</v>
      </c>
      <c r="F12" s="133">
        <v>10</v>
      </c>
      <c r="G12" s="145">
        <f t="shared" si="0"/>
        <v>0</v>
      </c>
    </row>
    <row r="13" spans="1:7" x14ac:dyDescent="0.25">
      <c r="A13" s="119" t="s">
        <v>14</v>
      </c>
      <c r="B13" s="122" t="s">
        <v>117</v>
      </c>
      <c r="C13" s="172"/>
      <c r="D13" s="130" t="s">
        <v>118</v>
      </c>
      <c r="E13" s="114">
        <v>0</v>
      </c>
      <c r="F13" s="133">
        <v>6</v>
      </c>
      <c r="G13" s="145">
        <f t="shared" si="0"/>
        <v>0</v>
      </c>
    </row>
    <row r="14" spans="1:7" x14ac:dyDescent="0.25">
      <c r="A14" s="119" t="s">
        <v>15</v>
      </c>
      <c r="B14" s="122" t="s">
        <v>496</v>
      </c>
      <c r="C14" s="172"/>
      <c r="D14" s="130" t="s">
        <v>497</v>
      </c>
      <c r="E14" s="114">
        <v>0</v>
      </c>
      <c r="F14" s="133">
        <v>4</v>
      </c>
      <c r="G14" s="145">
        <f t="shared" si="0"/>
        <v>0</v>
      </c>
    </row>
    <row r="15" spans="1:7" x14ac:dyDescent="0.25">
      <c r="A15" s="119" t="s">
        <v>16</v>
      </c>
      <c r="B15" s="130" t="s">
        <v>486</v>
      </c>
      <c r="C15" s="172"/>
      <c r="D15" s="130" t="s">
        <v>487</v>
      </c>
      <c r="E15" s="114">
        <v>0</v>
      </c>
      <c r="F15" s="133">
        <v>8</v>
      </c>
      <c r="G15" s="145">
        <f t="shared" si="0"/>
        <v>0</v>
      </c>
    </row>
    <row r="16" spans="1:7" x14ac:dyDescent="0.25">
      <c r="A16" s="119" t="s">
        <v>17</v>
      </c>
      <c r="B16" s="122" t="s">
        <v>128</v>
      </c>
      <c r="C16" s="172"/>
      <c r="D16" s="130" t="s">
        <v>129</v>
      </c>
      <c r="E16" s="114">
        <v>0</v>
      </c>
      <c r="F16" s="133">
        <v>6</v>
      </c>
      <c r="G16" s="145">
        <f t="shared" si="0"/>
        <v>0</v>
      </c>
    </row>
    <row r="17" spans="1:7" x14ac:dyDescent="0.25">
      <c r="A17" s="119" t="s">
        <v>18</v>
      </c>
      <c r="B17" s="122" t="s">
        <v>132</v>
      </c>
      <c r="C17" s="172"/>
      <c r="D17" s="130" t="s">
        <v>133</v>
      </c>
      <c r="E17" s="114">
        <v>0</v>
      </c>
      <c r="F17" s="133">
        <v>6</v>
      </c>
      <c r="G17" s="145">
        <f t="shared" si="0"/>
        <v>0</v>
      </c>
    </row>
    <row r="18" spans="1:7" x14ac:dyDescent="0.25">
      <c r="A18" s="119" t="s">
        <v>19</v>
      </c>
      <c r="B18" s="122" t="s">
        <v>139</v>
      </c>
      <c r="C18" s="172"/>
      <c r="D18" s="130" t="s">
        <v>109</v>
      </c>
      <c r="E18" s="114">
        <v>0</v>
      </c>
      <c r="F18" s="133">
        <v>4</v>
      </c>
      <c r="G18" s="145">
        <f t="shared" si="0"/>
        <v>0</v>
      </c>
    </row>
    <row r="19" spans="1:7" x14ac:dyDescent="0.25">
      <c r="A19" s="119" t="s">
        <v>20</v>
      </c>
      <c r="B19" s="130" t="s">
        <v>113</v>
      </c>
      <c r="C19" s="172"/>
      <c r="D19" s="130" t="s">
        <v>114</v>
      </c>
      <c r="E19" s="114">
        <v>0</v>
      </c>
      <c r="F19" s="133">
        <v>6</v>
      </c>
      <c r="G19" s="145">
        <f t="shared" si="0"/>
        <v>0</v>
      </c>
    </row>
    <row r="20" spans="1:7" x14ac:dyDescent="0.25">
      <c r="A20" s="119" t="s">
        <v>21</v>
      </c>
      <c r="B20" s="130" t="s">
        <v>488</v>
      </c>
      <c r="C20" s="172"/>
      <c r="D20" s="130" t="s">
        <v>62</v>
      </c>
      <c r="E20" s="114">
        <v>0</v>
      </c>
      <c r="F20" s="133">
        <v>4</v>
      </c>
      <c r="G20" s="145">
        <f t="shared" si="0"/>
        <v>0</v>
      </c>
    </row>
    <row r="21" spans="1:7" x14ac:dyDescent="0.25">
      <c r="A21" s="119" t="s">
        <v>22</v>
      </c>
      <c r="B21" s="130" t="s">
        <v>494</v>
      </c>
      <c r="C21" s="172"/>
      <c r="D21" s="130" t="s">
        <v>495</v>
      </c>
      <c r="E21" s="114">
        <v>0</v>
      </c>
      <c r="F21" s="133">
        <v>8</v>
      </c>
      <c r="G21" s="145">
        <f t="shared" si="0"/>
        <v>0</v>
      </c>
    </row>
    <row r="22" spans="1:7" x14ac:dyDescent="0.25">
      <c r="A22" s="119" t="s">
        <v>23</v>
      </c>
      <c r="B22" s="130" t="s">
        <v>489</v>
      </c>
      <c r="C22" s="172"/>
      <c r="D22" s="130" t="s">
        <v>490</v>
      </c>
      <c r="E22" s="114">
        <v>0</v>
      </c>
      <c r="F22" s="133">
        <v>4</v>
      </c>
      <c r="G22" s="145">
        <f t="shared" si="0"/>
        <v>0</v>
      </c>
    </row>
    <row r="23" spans="1:7" x14ac:dyDescent="0.25">
      <c r="A23" s="119" t="s">
        <v>24</v>
      </c>
      <c r="B23" s="130" t="s">
        <v>120</v>
      </c>
      <c r="C23" s="172"/>
      <c r="D23" s="130" t="s">
        <v>94</v>
      </c>
      <c r="E23" s="114">
        <v>0</v>
      </c>
      <c r="F23" s="133">
        <v>6</v>
      </c>
      <c r="G23" s="145">
        <f t="shared" si="0"/>
        <v>0</v>
      </c>
    </row>
    <row r="24" spans="1:7" x14ac:dyDescent="0.25">
      <c r="A24" s="119" t="s">
        <v>25</v>
      </c>
      <c r="B24" s="130" t="s">
        <v>121</v>
      </c>
      <c r="C24" s="172"/>
      <c r="D24" s="130" t="s">
        <v>94</v>
      </c>
      <c r="E24" s="114">
        <v>0</v>
      </c>
      <c r="F24" s="133">
        <v>6</v>
      </c>
      <c r="G24" s="145">
        <f t="shared" si="0"/>
        <v>0</v>
      </c>
    </row>
    <row r="25" spans="1:7" x14ac:dyDescent="0.25">
      <c r="A25" s="119" t="s">
        <v>307</v>
      </c>
      <c r="B25" s="130" t="s">
        <v>123</v>
      </c>
      <c r="C25" s="172"/>
      <c r="D25" s="130" t="s">
        <v>74</v>
      </c>
      <c r="E25" s="114">
        <v>0</v>
      </c>
      <c r="F25" s="133">
        <v>4</v>
      </c>
      <c r="G25" s="145">
        <f t="shared" si="0"/>
        <v>0</v>
      </c>
    </row>
    <row r="26" spans="1:7" x14ac:dyDescent="0.25">
      <c r="A26" s="119" t="s">
        <v>308</v>
      </c>
      <c r="B26" s="130" t="s">
        <v>501</v>
      </c>
      <c r="C26" s="172"/>
      <c r="D26" s="130" t="s">
        <v>502</v>
      </c>
      <c r="E26" s="114">
        <v>0</v>
      </c>
      <c r="F26" s="133">
        <v>4</v>
      </c>
      <c r="G26" s="145">
        <f t="shared" si="0"/>
        <v>0</v>
      </c>
    </row>
    <row r="27" spans="1:7" x14ac:dyDescent="0.25">
      <c r="A27" s="119" t="s">
        <v>310</v>
      </c>
      <c r="B27" s="130" t="s">
        <v>504</v>
      </c>
      <c r="C27" s="173"/>
      <c r="D27" s="130" t="s">
        <v>505</v>
      </c>
      <c r="E27" s="114">
        <v>0</v>
      </c>
      <c r="F27" s="133">
        <v>4</v>
      </c>
      <c r="G27" s="145">
        <f t="shared" si="0"/>
        <v>0</v>
      </c>
    </row>
    <row r="28" spans="1:7" x14ac:dyDescent="0.25">
      <c r="A28" s="119" t="s">
        <v>311</v>
      </c>
      <c r="B28" s="122" t="s">
        <v>130</v>
      </c>
      <c r="C28" s="172"/>
      <c r="D28" s="130" t="s">
        <v>131</v>
      </c>
      <c r="E28" s="114">
        <v>0</v>
      </c>
      <c r="F28" s="133">
        <v>6</v>
      </c>
      <c r="G28" s="145">
        <f t="shared" si="0"/>
        <v>0</v>
      </c>
    </row>
    <row r="29" spans="1:7" x14ac:dyDescent="0.25">
      <c r="A29" s="119" t="s">
        <v>312</v>
      </c>
      <c r="B29" s="122" t="s">
        <v>134</v>
      </c>
      <c r="C29" s="172"/>
      <c r="D29" s="130" t="s">
        <v>131</v>
      </c>
      <c r="E29" s="114">
        <v>0</v>
      </c>
      <c r="F29" s="133">
        <v>6</v>
      </c>
      <c r="G29" s="145">
        <f t="shared" si="0"/>
        <v>0</v>
      </c>
    </row>
    <row r="30" spans="1:7" x14ac:dyDescent="0.25">
      <c r="A30" s="119" t="s">
        <v>313</v>
      </c>
      <c r="B30" s="130" t="s">
        <v>398</v>
      </c>
      <c r="C30" s="172"/>
      <c r="D30" s="130" t="s">
        <v>476</v>
      </c>
      <c r="E30" s="114">
        <v>0</v>
      </c>
      <c r="F30" s="133">
        <v>10</v>
      </c>
      <c r="G30" s="145">
        <f t="shared" si="0"/>
        <v>0</v>
      </c>
    </row>
    <row r="31" spans="1:7" x14ac:dyDescent="0.25">
      <c r="A31" s="119" t="s">
        <v>314</v>
      </c>
      <c r="B31" s="122" t="s">
        <v>126</v>
      </c>
      <c r="C31" s="172"/>
      <c r="D31" s="130" t="s">
        <v>127</v>
      </c>
      <c r="E31" s="114">
        <v>0</v>
      </c>
      <c r="F31" s="133">
        <v>6</v>
      </c>
      <c r="G31" s="145">
        <f t="shared" si="0"/>
        <v>0</v>
      </c>
    </row>
    <row r="32" spans="1:7" x14ac:dyDescent="0.25">
      <c r="A32" s="119" t="s">
        <v>315</v>
      </c>
      <c r="B32" s="130" t="s">
        <v>215</v>
      </c>
      <c r="C32" s="172"/>
      <c r="D32" s="130" t="s">
        <v>45</v>
      </c>
      <c r="E32" s="114">
        <v>0</v>
      </c>
      <c r="F32" s="133">
        <v>8</v>
      </c>
      <c r="G32" s="145">
        <f t="shared" si="0"/>
        <v>0</v>
      </c>
    </row>
    <row r="33" spans="1:7" x14ac:dyDescent="0.25">
      <c r="A33" s="119" t="s">
        <v>317</v>
      </c>
      <c r="B33" s="122" t="s">
        <v>498</v>
      </c>
      <c r="C33" s="172"/>
      <c r="D33" s="130" t="s">
        <v>58</v>
      </c>
      <c r="E33" s="114">
        <v>0</v>
      </c>
      <c r="F33" s="133">
        <v>10</v>
      </c>
      <c r="G33" s="145">
        <f t="shared" si="0"/>
        <v>0</v>
      </c>
    </row>
    <row r="34" spans="1:7" x14ac:dyDescent="0.25">
      <c r="A34" s="119" t="s">
        <v>319</v>
      </c>
      <c r="B34" s="130" t="s">
        <v>506</v>
      </c>
      <c r="C34" s="172"/>
      <c r="D34" s="130" t="s">
        <v>58</v>
      </c>
      <c r="E34" s="114">
        <v>0</v>
      </c>
      <c r="F34" s="133">
        <v>10</v>
      </c>
      <c r="G34" s="145">
        <f t="shared" si="0"/>
        <v>0</v>
      </c>
    </row>
    <row r="35" spans="1:7" x14ac:dyDescent="0.25">
      <c r="A35" s="119" t="s">
        <v>320</v>
      </c>
      <c r="B35" s="122" t="s">
        <v>518</v>
      </c>
      <c r="C35" s="172"/>
      <c r="D35" s="130" t="s">
        <v>91</v>
      </c>
      <c r="E35" s="114">
        <v>0</v>
      </c>
      <c r="F35" s="133">
        <v>4</v>
      </c>
      <c r="G35" s="145">
        <f t="shared" si="0"/>
        <v>0</v>
      </c>
    </row>
    <row r="36" spans="1:7" x14ac:dyDescent="0.25">
      <c r="A36" s="119" t="s">
        <v>323</v>
      </c>
      <c r="B36" s="130" t="s">
        <v>477</v>
      </c>
      <c r="C36" s="172"/>
      <c r="D36" s="130" t="s">
        <v>478</v>
      </c>
      <c r="E36" s="114">
        <v>0</v>
      </c>
      <c r="F36" s="133">
        <v>10</v>
      </c>
      <c r="G36" s="145">
        <f t="shared" si="0"/>
        <v>0</v>
      </c>
    </row>
    <row r="37" spans="1:7" x14ac:dyDescent="0.25">
      <c r="A37" s="119" t="s">
        <v>324</v>
      </c>
      <c r="B37" s="130" t="s">
        <v>408</v>
      </c>
      <c r="C37" s="172"/>
      <c r="D37" s="130" t="s">
        <v>81</v>
      </c>
      <c r="E37" s="114">
        <v>0</v>
      </c>
      <c r="F37" s="133">
        <v>10</v>
      </c>
      <c r="G37" s="145">
        <f t="shared" si="0"/>
        <v>0</v>
      </c>
    </row>
    <row r="38" spans="1:7" x14ac:dyDescent="0.25">
      <c r="A38" s="119" t="s">
        <v>325</v>
      </c>
      <c r="B38" s="122" t="s">
        <v>516</v>
      </c>
      <c r="C38" s="172"/>
      <c r="D38" s="130" t="s">
        <v>517</v>
      </c>
      <c r="E38" s="114">
        <v>0</v>
      </c>
      <c r="F38" s="133">
        <v>4</v>
      </c>
      <c r="G38" s="145">
        <f t="shared" si="0"/>
        <v>0</v>
      </c>
    </row>
    <row r="39" spans="1:7" x14ac:dyDescent="0.25">
      <c r="A39" s="119" t="s">
        <v>327</v>
      </c>
      <c r="B39" s="130" t="s">
        <v>406</v>
      </c>
      <c r="C39" s="172"/>
      <c r="D39" s="130" t="s">
        <v>511</v>
      </c>
      <c r="E39" s="114">
        <v>0</v>
      </c>
      <c r="F39" s="133">
        <v>4</v>
      </c>
      <c r="G39" s="145">
        <f t="shared" si="0"/>
        <v>0</v>
      </c>
    </row>
    <row r="40" spans="1:7" x14ac:dyDescent="0.25">
      <c r="A40" s="119" t="s">
        <v>328</v>
      </c>
      <c r="B40" s="130" t="s">
        <v>491</v>
      </c>
      <c r="C40" s="172"/>
      <c r="D40" s="130" t="s">
        <v>492</v>
      </c>
      <c r="E40" s="114">
        <v>0</v>
      </c>
      <c r="F40" s="133">
        <v>2</v>
      </c>
      <c r="G40" s="145">
        <f t="shared" si="0"/>
        <v>0</v>
      </c>
    </row>
    <row r="41" spans="1:7" x14ac:dyDescent="0.25">
      <c r="A41" s="119" t="s">
        <v>331</v>
      </c>
      <c r="B41" s="122" t="s">
        <v>135</v>
      </c>
      <c r="C41" s="172"/>
      <c r="D41" s="130" t="s">
        <v>136</v>
      </c>
      <c r="E41" s="114">
        <v>0</v>
      </c>
      <c r="F41" s="133">
        <v>10</v>
      </c>
      <c r="G41" s="145">
        <f t="shared" si="0"/>
        <v>0</v>
      </c>
    </row>
    <row r="42" spans="1:7" x14ac:dyDescent="0.25">
      <c r="A42" s="119" t="s">
        <v>332</v>
      </c>
      <c r="B42" s="122" t="s">
        <v>514</v>
      </c>
      <c r="C42" s="172"/>
      <c r="D42" s="130" t="s">
        <v>515</v>
      </c>
      <c r="E42" s="114">
        <v>0</v>
      </c>
      <c r="F42" s="133">
        <v>4</v>
      </c>
      <c r="G42" s="145">
        <f t="shared" si="0"/>
        <v>0</v>
      </c>
    </row>
    <row r="43" spans="1:7" x14ac:dyDescent="0.25">
      <c r="A43" s="119" t="s">
        <v>335</v>
      </c>
      <c r="B43" s="130" t="s">
        <v>122</v>
      </c>
      <c r="C43" s="172"/>
      <c r="D43" s="130" t="s">
        <v>96</v>
      </c>
      <c r="E43" s="114">
        <v>0</v>
      </c>
      <c r="F43" s="133">
        <v>8</v>
      </c>
      <c r="G43" s="145">
        <f t="shared" si="0"/>
        <v>0</v>
      </c>
    </row>
    <row r="44" spans="1:7" x14ac:dyDescent="0.25">
      <c r="A44" s="119" t="s">
        <v>338</v>
      </c>
      <c r="B44" s="130" t="s">
        <v>116</v>
      </c>
      <c r="C44" s="172"/>
      <c r="D44" s="130" t="s">
        <v>93</v>
      </c>
      <c r="E44" s="114">
        <v>0</v>
      </c>
      <c r="F44" s="133">
        <v>4</v>
      </c>
      <c r="G44" s="145">
        <f t="shared" si="0"/>
        <v>0</v>
      </c>
    </row>
    <row r="45" spans="1:7" x14ac:dyDescent="0.25">
      <c r="A45" s="119" t="s">
        <v>341</v>
      </c>
      <c r="B45" s="130" t="s">
        <v>447</v>
      </c>
      <c r="C45" s="172"/>
      <c r="D45" s="130" t="s">
        <v>482</v>
      </c>
      <c r="E45" s="114">
        <v>0</v>
      </c>
      <c r="F45" s="133">
        <v>12</v>
      </c>
      <c r="G45" s="145">
        <f t="shared" si="0"/>
        <v>0</v>
      </c>
    </row>
    <row r="46" spans="1:7" x14ac:dyDescent="0.25">
      <c r="A46" s="119" t="s">
        <v>342</v>
      </c>
      <c r="B46" s="122" t="s">
        <v>124</v>
      </c>
      <c r="C46" s="172"/>
      <c r="D46" s="130" t="s">
        <v>76</v>
      </c>
      <c r="E46" s="114">
        <v>0</v>
      </c>
      <c r="F46" s="133">
        <v>8</v>
      </c>
      <c r="G46" s="145">
        <f t="shared" si="0"/>
        <v>0</v>
      </c>
    </row>
    <row r="47" spans="1:7" x14ac:dyDescent="0.25">
      <c r="A47" s="119" t="s">
        <v>345</v>
      </c>
      <c r="B47" s="130" t="s">
        <v>125</v>
      </c>
      <c r="C47" s="172"/>
      <c r="D47" s="130" t="s">
        <v>60</v>
      </c>
      <c r="E47" s="114">
        <v>0</v>
      </c>
      <c r="F47" s="133">
        <v>12</v>
      </c>
      <c r="G47" s="145">
        <f t="shared" si="0"/>
        <v>0</v>
      </c>
    </row>
    <row r="48" spans="1:7" x14ac:dyDescent="0.25">
      <c r="A48" s="119" t="s">
        <v>348</v>
      </c>
      <c r="B48" s="122" t="s">
        <v>503</v>
      </c>
      <c r="C48" s="172"/>
      <c r="D48" s="130" t="s">
        <v>377</v>
      </c>
      <c r="E48" s="114">
        <v>0</v>
      </c>
      <c r="F48" s="133">
        <v>4</v>
      </c>
      <c r="G48" s="145">
        <f t="shared" si="0"/>
        <v>0</v>
      </c>
    </row>
    <row r="49" spans="1:7" x14ac:dyDescent="0.25">
      <c r="A49" s="119" t="s">
        <v>349</v>
      </c>
      <c r="B49" s="130" t="s">
        <v>479</v>
      </c>
      <c r="C49" s="172"/>
      <c r="D49" s="130" t="s">
        <v>296</v>
      </c>
      <c r="E49" s="114">
        <v>0</v>
      </c>
      <c r="F49" s="133">
        <v>10</v>
      </c>
      <c r="G49" s="145">
        <f t="shared" si="0"/>
        <v>0</v>
      </c>
    </row>
    <row r="50" spans="1:7" x14ac:dyDescent="0.25">
      <c r="A50" s="119" t="s">
        <v>350</v>
      </c>
      <c r="B50" s="130" t="s">
        <v>493</v>
      </c>
      <c r="C50" s="172"/>
      <c r="D50" s="130" t="s">
        <v>54</v>
      </c>
      <c r="E50" s="114">
        <v>0</v>
      </c>
      <c r="F50" s="133">
        <v>6</v>
      </c>
      <c r="G50" s="145">
        <f t="shared" si="0"/>
        <v>0</v>
      </c>
    </row>
    <row r="51" spans="1:7" x14ac:dyDescent="0.25">
      <c r="A51" s="119" t="s">
        <v>351</v>
      </c>
      <c r="B51" s="130" t="s">
        <v>512</v>
      </c>
      <c r="C51" s="172"/>
      <c r="D51" s="130" t="s">
        <v>513</v>
      </c>
      <c r="E51" s="114">
        <v>0</v>
      </c>
      <c r="F51" s="133">
        <v>6</v>
      </c>
      <c r="G51" s="145">
        <f t="shared" si="0"/>
        <v>0</v>
      </c>
    </row>
    <row r="52" spans="1:7" s="123" customFormat="1" x14ac:dyDescent="0.25">
      <c r="A52" s="119" t="s">
        <v>354</v>
      </c>
      <c r="B52" s="130" t="s">
        <v>119</v>
      </c>
      <c r="C52" s="172"/>
      <c r="D52" s="130" t="s">
        <v>112</v>
      </c>
      <c r="E52" s="114">
        <v>0</v>
      </c>
      <c r="F52" s="133">
        <v>4</v>
      </c>
      <c r="G52" s="145">
        <f t="shared" si="0"/>
        <v>0</v>
      </c>
    </row>
    <row r="53" spans="1:7" ht="15.75" thickBot="1" x14ac:dyDescent="0.3">
      <c r="A53" s="187" t="s">
        <v>357</v>
      </c>
      <c r="B53" s="189" t="s">
        <v>137</v>
      </c>
      <c r="C53" s="174"/>
      <c r="D53" s="189" t="s">
        <v>138</v>
      </c>
      <c r="E53" s="144">
        <v>0</v>
      </c>
      <c r="F53" s="134">
        <v>4</v>
      </c>
      <c r="G53" s="153">
        <f t="shared" si="0"/>
        <v>0</v>
      </c>
    </row>
    <row r="54" spans="1:7" ht="15.75" thickBot="1" x14ac:dyDescent="0.3">
      <c r="A54" s="194" t="s">
        <v>260</v>
      </c>
      <c r="B54" s="195"/>
      <c r="C54" s="195"/>
      <c r="D54" s="196"/>
      <c r="E54" s="124">
        <f>SUM(G5:G53)</f>
        <v>0</v>
      </c>
    </row>
    <row r="55" spans="1:7" x14ac:dyDescent="0.25">
      <c r="D55" s="176" t="s">
        <v>264</v>
      </c>
      <c r="E55" s="115">
        <v>0</v>
      </c>
    </row>
    <row r="56" spans="1:7" x14ac:dyDescent="0.25">
      <c r="D56" s="55" t="s">
        <v>262</v>
      </c>
      <c r="E56" s="56">
        <f>E54*E55</f>
        <v>0</v>
      </c>
    </row>
    <row r="57" spans="1:7" x14ac:dyDescent="0.25">
      <c r="D57" s="55" t="s">
        <v>263</v>
      </c>
      <c r="E57" s="56">
        <f>E54+(E54*E55)</f>
        <v>0</v>
      </c>
    </row>
  </sheetData>
  <mergeCells count="1">
    <mergeCell ref="A54:D54"/>
  </mergeCell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58"/>
  <sheetViews>
    <sheetView zoomScaleNormal="100" zoomScaleSheetLayoutView="100" workbookViewId="0">
      <selection activeCell="D22" sqref="D22"/>
    </sheetView>
  </sheetViews>
  <sheetFormatPr defaultRowHeight="15" x14ac:dyDescent="0.25"/>
  <cols>
    <col min="1" max="1" width="10.140625" style="6" customWidth="1"/>
    <col min="2" max="2" width="18.28515625" style="6" customWidth="1"/>
    <col min="3" max="3" width="19.5703125" style="6" customWidth="1"/>
    <col min="4" max="4" width="40.7109375" style="6" customWidth="1"/>
    <col min="5" max="5" width="27.7109375" style="8" customWidth="1"/>
    <col min="6" max="6" width="18.42578125" style="6" customWidth="1"/>
    <col min="7" max="7" width="25.7109375" style="6" customWidth="1"/>
    <col min="8" max="16384" width="9.140625" style="6"/>
  </cols>
  <sheetData>
    <row r="1" spans="1:7" ht="18.75" x14ac:dyDescent="0.3">
      <c r="A1" s="5" t="s">
        <v>3</v>
      </c>
      <c r="D1" s="7" t="s">
        <v>615</v>
      </c>
    </row>
    <row r="2" spans="1:7" ht="19.5" thickBot="1" x14ac:dyDescent="0.35">
      <c r="A2" s="5"/>
      <c r="D2" s="9"/>
      <c r="E2" s="8" t="s">
        <v>710</v>
      </c>
    </row>
    <row r="3" spans="1:7" ht="16.5" thickTop="1" thickBot="1" x14ac:dyDescent="0.3">
      <c r="A3" s="136"/>
      <c r="B3" s="137"/>
      <c r="C3" s="138" t="s">
        <v>276</v>
      </c>
      <c r="D3" s="139"/>
      <c r="E3" s="138" t="s">
        <v>276</v>
      </c>
      <c r="F3" s="139"/>
    </row>
    <row r="4" spans="1:7" ht="30.75" thickBot="1" x14ac:dyDescent="0.3">
      <c r="A4" s="140" t="s">
        <v>4</v>
      </c>
      <c r="B4" s="140" t="s">
        <v>5</v>
      </c>
      <c r="C4" s="178" t="s">
        <v>720</v>
      </c>
      <c r="D4" s="140" t="s">
        <v>223</v>
      </c>
      <c r="E4" s="141" t="s">
        <v>224</v>
      </c>
      <c r="F4" s="148" t="s">
        <v>277</v>
      </c>
      <c r="G4" s="135" t="s">
        <v>712</v>
      </c>
    </row>
    <row r="5" spans="1:7" x14ac:dyDescent="0.25">
      <c r="A5" s="119" t="s">
        <v>6</v>
      </c>
      <c r="B5" s="131" t="s">
        <v>540</v>
      </c>
      <c r="C5" s="171"/>
      <c r="D5" s="131" t="s">
        <v>541</v>
      </c>
      <c r="E5" s="114">
        <v>0</v>
      </c>
      <c r="F5" s="132">
        <v>3</v>
      </c>
      <c r="G5" s="145">
        <f>E5*F5</f>
        <v>0</v>
      </c>
    </row>
    <row r="6" spans="1:7" x14ac:dyDescent="0.25">
      <c r="A6" s="119" t="s">
        <v>7</v>
      </c>
      <c r="B6" s="130" t="s">
        <v>536</v>
      </c>
      <c r="C6" s="172"/>
      <c r="D6" s="130" t="s">
        <v>537</v>
      </c>
      <c r="E6" s="114">
        <v>0</v>
      </c>
      <c r="F6" s="133">
        <v>3</v>
      </c>
      <c r="G6" s="145">
        <f t="shared" ref="G6:G54" si="0">E6*F6</f>
        <v>0</v>
      </c>
    </row>
    <row r="7" spans="1:7" x14ac:dyDescent="0.25">
      <c r="A7" s="119" t="s">
        <v>8</v>
      </c>
      <c r="B7" s="130" t="s">
        <v>141</v>
      </c>
      <c r="C7" s="172"/>
      <c r="D7" s="130" t="s">
        <v>38</v>
      </c>
      <c r="E7" s="114">
        <v>0</v>
      </c>
      <c r="F7" s="133">
        <v>2</v>
      </c>
      <c r="G7" s="145">
        <f t="shared" si="0"/>
        <v>0</v>
      </c>
    </row>
    <row r="8" spans="1:7" x14ac:dyDescent="0.25">
      <c r="A8" s="119" t="s">
        <v>9</v>
      </c>
      <c r="B8" s="130" t="s">
        <v>285</v>
      </c>
      <c r="C8" s="172"/>
      <c r="D8" s="130" t="s">
        <v>500</v>
      </c>
      <c r="E8" s="114">
        <v>0</v>
      </c>
      <c r="F8" s="133">
        <v>2</v>
      </c>
      <c r="G8" s="145">
        <f t="shared" si="0"/>
        <v>0</v>
      </c>
    </row>
    <row r="9" spans="1:7" x14ac:dyDescent="0.25">
      <c r="A9" s="119" t="s">
        <v>10</v>
      </c>
      <c r="B9" s="130" t="s">
        <v>542</v>
      </c>
      <c r="C9" s="172"/>
      <c r="D9" s="130" t="s">
        <v>433</v>
      </c>
      <c r="E9" s="114">
        <v>0</v>
      </c>
      <c r="F9" s="133">
        <v>6</v>
      </c>
      <c r="G9" s="145">
        <f t="shared" si="0"/>
        <v>0</v>
      </c>
    </row>
    <row r="10" spans="1:7" x14ac:dyDescent="0.25">
      <c r="A10" s="119" t="s">
        <v>11</v>
      </c>
      <c r="B10" s="130" t="s">
        <v>157</v>
      </c>
      <c r="C10" s="172"/>
      <c r="D10" s="130" t="s">
        <v>158</v>
      </c>
      <c r="E10" s="114">
        <v>0</v>
      </c>
      <c r="F10" s="133">
        <v>4</v>
      </c>
      <c r="G10" s="145">
        <f t="shared" si="0"/>
        <v>0</v>
      </c>
    </row>
    <row r="11" spans="1:7" x14ac:dyDescent="0.25">
      <c r="A11" s="119" t="s">
        <v>12</v>
      </c>
      <c r="B11" s="130" t="s">
        <v>522</v>
      </c>
      <c r="C11" s="172"/>
      <c r="D11" s="130" t="s">
        <v>484</v>
      </c>
      <c r="E11" s="114">
        <v>0</v>
      </c>
      <c r="F11" s="133">
        <v>3</v>
      </c>
      <c r="G11" s="145">
        <f t="shared" si="0"/>
        <v>0</v>
      </c>
    </row>
    <row r="12" spans="1:7" x14ac:dyDescent="0.25">
      <c r="A12" s="119" t="s">
        <v>13</v>
      </c>
      <c r="B12" s="130" t="s">
        <v>148</v>
      </c>
      <c r="C12" s="172"/>
      <c r="D12" s="130" t="s">
        <v>99</v>
      </c>
      <c r="E12" s="114">
        <v>0</v>
      </c>
      <c r="F12" s="133">
        <v>6</v>
      </c>
      <c r="G12" s="145">
        <f t="shared" si="0"/>
        <v>0</v>
      </c>
    </row>
    <row r="13" spans="1:7" x14ac:dyDescent="0.25">
      <c r="A13" s="119" t="s">
        <v>14</v>
      </c>
      <c r="B13" s="130" t="s">
        <v>144</v>
      </c>
      <c r="C13" s="172"/>
      <c r="D13" s="130" t="s">
        <v>111</v>
      </c>
      <c r="E13" s="114">
        <v>0</v>
      </c>
      <c r="F13" s="133">
        <v>4</v>
      </c>
      <c r="G13" s="145">
        <f t="shared" si="0"/>
        <v>0</v>
      </c>
    </row>
    <row r="14" spans="1:7" x14ac:dyDescent="0.25">
      <c r="A14" s="119" t="s">
        <v>15</v>
      </c>
      <c r="B14" s="130" t="s">
        <v>425</v>
      </c>
      <c r="C14" s="172"/>
      <c r="D14" s="130" t="s">
        <v>533</v>
      </c>
      <c r="E14" s="114">
        <v>0</v>
      </c>
      <c r="F14" s="133">
        <v>2</v>
      </c>
      <c r="G14" s="145">
        <f t="shared" si="0"/>
        <v>0</v>
      </c>
    </row>
    <row r="15" spans="1:7" x14ac:dyDescent="0.25">
      <c r="A15" s="119" t="s">
        <v>16</v>
      </c>
      <c r="B15" s="130" t="s">
        <v>531</v>
      </c>
      <c r="C15" s="172"/>
      <c r="D15" s="130" t="s">
        <v>532</v>
      </c>
      <c r="E15" s="114">
        <v>0</v>
      </c>
      <c r="F15" s="133">
        <v>6</v>
      </c>
      <c r="G15" s="145">
        <f t="shared" si="0"/>
        <v>0</v>
      </c>
    </row>
    <row r="16" spans="1:7" x14ac:dyDescent="0.25">
      <c r="A16" s="119" t="s">
        <v>17</v>
      </c>
      <c r="B16" s="130" t="s">
        <v>547</v>
      </c>
      <c r="C16" s="172"/>
      <c r="D16" s="130" t="s">
        <v>548</v>
      </c>
      <c r="E16" s="114">
        <v>0</v>
      </c>
      <c r="F16" s="133">
        <v>2</v>
      </c>
      <c r="G16" s="145">
        <f t="shared" si="0"/>
        <v>0</v>
      </c>
    </row>
    <row r="17" spans="1:7" x14ac:dyDescent="0.25">
      <c r="A17" s="119" t="s">
        <v>18</v>
      </c>
      <c r="B17" s="130" t="s">
        <v>534</v>
      </c>
      <c r="C17" s="172"/>
      <c r="D17" s="130" t="s">
        <v>535</v>
      </c>
      <c r="E17" s="114">
        <v>0</v>
      </c>
      <c r="F17" s="133">
        <v>6</v>
      </c>
      <c r="G17" s="145">
        <f t="shared" si="0"/>
        <v>0</v>
      </c>
    </row>
    <row r="18" spans="1:7" x14ac:dyDescent="0.25">
      <c r="A18" s="119" t="s">
        <v>19</v>
      </c>
      <c r="B18" s="130" t="s">
        <v>152</v>
      </c>
      <c r="C18" s="172"/>
      <c r="D18" s="130" t="s">
        <v>66</v>
      </c>
      <c r="E18" s="114">
        <v>0</v>
      </c>
      <c r="F18" s="133">
        <v>2</v>
      </c>
      <c r="G18" s="145">
        <f t="shared" si="0"/>
        <v>0</v>
      </c>
    </row>
    <row r="19" spans="1:7" x14ac:dyDescent="0.25">
      <c r="A19" s="119" t="s">
        <v>20</v>
      </c>
      <c r="B19" s="130" t="s">
        <v>154</v>
      </c>
      <c r="C19" s="172"/>
      <c r="D19" s="130" t="s">
        <v>66</v>
      </c>
      <c r="E19" s="114">
        <v>0</v>
      </c>
      <c r="F19" s="133">
        <v>2</v>
      </c>
      <c r="G19" s="145">
        <f t="shared" si="0"/>
        <v>0</v>
      </c>
    </row>
    <row r="20" spans="1:7" x14ac:dyDescent="0.25">
      <c r="A20" s="119" t="s">
        <v>21</v>
      </c>
      <c r="B20" s="130" t="s">
        <v>217</v>
      </c>
      <c r="C20" s="172"/>
      <c r="D20" s="130" t="s">
        <v>109</v>
      </c>
      <c r="E20" s="114">
        <v>0</v>
      </c>
      <c r="F20" s="133">
        <v>2</v>
      </c>
      <c r="G20" s="145">
        <f t="shared" si="0"/>
        <v>0</v>
      </c>
    </row>
    <row r="21" spans="1:7" x14ac:dyDescent="0.25">
      <c r="A21" s="119" t="s">
        <v>22</v>
      </c>
      <c r="B21" s="130" t="s">
        <v>113</v>
      </c>
      <c r="C21" s="172"/>
      <c r="D21" s="130" t="s">
        <v>114</v>
      </c>
      <c r="E21" s="114">
        <v>0</v>
      </c>
      <c r="F21" s="133">
        <v>2</v>
      </c>
      <c r="G21" s="145">
        <f t="shared" si="0"/>
        <v>0</v>
      </c>
    </row>
    <row r="22" spans="1:7" x14ac:dyDescent="0.25">
      <c r="A22" s="119" t="s">
        <v>23</v>
      </c>
      <c r="B22" s="130" t="s">
        <v>413</v>
      </c>
      <c r="C22" s="172"/>
      <c r="D22" s="130" t="s">
        <v>62</v>
      </c>
      <c r="E22" s="114">
        <v>0</v>
      </c>
      <c r="F22" s="133">
        <v>2</v>
      </c>
      <c r="G22" s="145">
        <f t="shared" si="0"/>
        <v>0</v>
      </c>
    </row>
    <row r="23" spans="1:7" x14ac:dyDescent="0.25">
      <c r="A23" s="119" t="s">
        <v>24</v>
      </c>
      <c r="B23" s="130" t="s">
        <v>527</v>
      </c>
      <c r="C23" s="172"/>
      <c r="D23" s="130" t="s">
        <v>495</v>
      </c>
      <c r="E23" s="114">
        <v>0</v>
      </c>
      <c r="F23" s="133">
        <v>6</v>
      </c>
      <c r="G23" s="145">
        <f t="shared" si="0"/>
        <v>0</v>
      </c>
    </row>
    <row r="24" spans="1:7" x14ac:dyDescent="0.25">
      <c r="A24" s="119" t="s">
        <v>25</v>
      </c>
      <c r="B24" s="130" t="s">
        <v>415</v>
      </c>
      <c r="C24" s="172"/>
      <c r="D24" s="130" t="s">
        <v>63</v>
      </c>
      <c r="E24" s="114">
        <v>0</v>
      </c>
      <c r="F24" s="133">
        <v>2</v>
      </c>
      <c r="G24" s="145">
        <f t="shared" si="0"/>
        <v>0</v>
      </c>
    </row>
    <row r="25" spans="1:7" x14ac:dyDescent="0.25">
      <c r="A25" s="119" t="s">
        <v>307</v>
      </c>
      <c r="B25" s="130" t="s">
        <v>155</v>
      </c>
      <c r="C25" s="172"/>
      <c r="D25" s="130" t="s">
        <v>131</v>
      </c>
      <c r="E25" s="114">
        <v>0</v>
      </c>
      <c r="F25" s="133">
        <v>4</v>
      </c>
      <c r="G25" s="145">
        <f t="shared" si="0"/>
        <v>0</v>
      </c>
    </row>
    <row r="26" spans="1:7" x14ac:dyDescent="0.25">
      <c r="A26" s="119" t="s">
        <v>308</v>
      </c>
      <c r="B26" s="130" t="s">
        <v>519</v>
      </c>
      <c r="C26" s="172"/>
      <c r="D26" s="130" t="s">
        <v>520</v>
      </c>
      <c r="E26" s="114">
        <v>0</v>
      </c>
      <c r="F26" s="133">
        <v>4</v>
      </c>
      <c r="G26" s="145">
        <f t="shared" si="0"/>
        <v>0</v>
      </c>
    </row>
    <row r="27" spans="1:7" x14ac:dyDescent="0.25">
      <c r="A27" s="119" t="s">
        <v>310</v>
      </c>
      <c r="B27" s="130" t="s">
        <v>404</v>
      </c>
      <c r="C27" s="173"/>
      <c r="D27" s="130" t="s">
        <v>520</v>
      </c>
      <c r="E27" s="114">
        <v>0</v>
      </c>
      <c r="F27" s="133">
        <v>4</v>
      </c>
      <c r="G27" s="145">
        <f t="shared" si="0"/>
        <v>0</v>
      </c>
    </row>
    <row r="28" spans="1:7" x14ac:dyDescent="0.25">
      <c r="A28" s="119" t="s">
        <v>311</v>
      </c>
      <c r="B28" s="130" t="s">
        <v>150</v>
      </c>
      <c r="C28" s="172"/>
      <c r="D28" s="130" t="s">
        <v>151</v>
      </c>
      <c r="E28" s="114">
        <v>0</v>
      </c>
      <c r="F28" s="133">
        <v>4</v>
      </c>
      <c r="G28" s="145">
        <f t="shared" si="0"/>
        <v>0</v>
      </c>
    </row>
    <row r="29" spans="1:7" x14ac:dyDescent="0.25">
      <c r="A29" s="119" t="s">
        <v>312</v>
      </c>
      <c r="B29" s="130" t="s">
        <v>140</v>
      </c>
      <c r="C29" s="172"/>
      <c r="D29" s="130" t="s">
        <v>86</v>
      </c>
      <c r="E29" s="114">
        <v>0</v>
      </c>
      <c r="F29" s="133">
        <v>4</v>
      </c>
      <c r="G29" s="145">
        <f t="shared" si="0"/>
        <v>0</v>
      </c>
    </row>
    <row r="30" spans="1:7" x14ac:dyDescent="0.25">
      <c r="A30" s="119" t="s">
        <v>313</v>
      </c>
      <c r="B30" s="130" t="s">
        <v>147</v>
      </c>
      <c r="C30" s="172"/>
      <c r="D30" s="130" t="s">
        <v>58</v>
      </c>
      <c r="E30" s="114">
        <v>0</v>
      </c>
      <c r="F30" s="133">
        <v>8</v>
      </c>
      <c r="G30" s="145">
        <f t="shared" si="0"/>
        <v>0</v>
      </c>
    </row>
    <row r="31" spans="1:7" x14ac:dyDescent="0.25">
      <c r="A31" s="119" t="s">
        <v>314</v>
      </c>
      <c r="B31" s="130" t="s">
        <v>160</v>
      </c>
      <c r="C31" s="172"/>
      <c r="D31" s="130" t="s">
        <v>91</v>
      </c>
      <c r="E31" s="114">
        <v>0</v>
      </c>
      <c r="F31" s="133">
        <v>4</v>
      </c>
      <c r="G31" s="145">
        <f t="shared" si="0"/>
        <v>0</v>
      </c>
    </row>
    <row r="32" spans="1:7" x14ac:dyDescent="0.25">
      <c r="A32" s="119" t="s">
        <v>315</v>
      </c>
      <c r="B32" s="122" t="s">
        <v>216</v>
      </c>
      <c r="C32" s="172"/>
      <c r="D32" s="130" t="s">
        <v>161</v>
      </c>
      <c r="E32" s="114">
        <v>0</v>
      </c>
      <c r="F32" s="133">
        <v>4</v>
      </c>
      <c r="G32" s="145">
        <f t="shared" si="0"/>
        <v>0</v>
      </c>
    </row>
    <row r="33" spans="1:7" x14ac:dyDescent="0.25">
      <c r="A33" s="119" t="s">
        <v>317</v>
      </c>
      <c r="B33" s="130" t="s">
        <v>525</v>
      </c>
      <c r="C33" s="172"/>
      <c r="D33" s="130" t="s">
        <v>526</v>
      </c>
      <c r="E33" s="114">
        <v>0</v>
      </c>
      <c r="F33" s="133">
        <v>6</v>
      </c>
      <c r="G33" s="145">
        <f t="shared" si="0"/>
        <v>0</v>
      </c>
    </row>
    <row r="34" spans="1:7" x14ac:dyDescent="0.25">
      <c r="A34" s="119" t="s">
        <v>319</v>
      </c>
      <c r="B34" s="130" t="s">
        <v>544</v>
      </c>
      <c r="C34" s="172"/>
      <c r="D34" s="130" t="s">
        <v>545</v>
      </c>
      <c r="E34" s="114">
        <v>0</v>
      </c>
      <c r="F34" s="133">
        <v>6</v>
      </c>
      <c r="G34" s="145">
        <f t="shared" si="0"/>
        <v>0</v>
      </c>
    </row>
    <row r="35" spans="1:7" x14ac:dyDescent="0.25">
      <c r="A35" s="119" t="s">
        <v>320</v>
      </c>
      <c r="B35" s="130" t="s">
        <v>523</v>
      </c>
      <c r="C35" s="172"/>
      <c r="D35" s="130" t="s">
        <v>524</v>
      </c>
      <c r="E35" s="114">
        <v>0</v>
      </c>
      <c r="F35" s="133">
        <v>2</v>
      </c>
      <c r="G35" s="145">
        <f t="shared" si="0"/>
        <v>0</v>
      </c>
    </row>
    <row r="36" spans="1:7" x14ac:dyDescent="0.25">
      <c r="A36" s="119" t="s">
        <v>323</v>
      </c>
      <c r="B36" s="130" t="s">
        <v>162</v>
      </c>
      <c r="C36" s="172"/>
      <c r="D36" s="130" t="s">
        <v>92</v>
      </c>
      <c r="E36" s="114">
        <v>0</v>
      </c>
      <c r="F36" s="133">
        <v>4</v>
      </c>
      <c r="G36" s="145">
        <f t="shared" si="0"/>
        <v>0</v>
      </c>
    </row>
    <row r="37" spans="1:7" x14ac:dyDescent="0.25">
      <c r="A37" s="119" t="s">
        <v>324</v>
      </c>
      <c r="B37" s="130" t="s">
        <v>543</v>
      </c>
      <c r="C37" s="172"/>
      <c r="D37" s="130" t="s">
        <v>61</v>
      </c>
      <c r="E37" s="114">
        <v>0</v>
      </c>
      <c r="F37" s="133">
        <v>2</v>
      </c>
      <c r="G37" s="145">
        <f t="shared" si="0"/>
        <v>0</v>
      </c>
    </row>
    <row r="38" spans="1:7" x14ac:dyDescent="0.25">
      <c r="A38" s="119" t="s">
        <v>325</v>
      </c>
      <c r="B38" s="130" t="s">
        <v>153</v>
      </c>
      <c r="C38" s="172"/>
      <c r="D38" s="130" t="s">
        <v>108</v>
      </c>
      <c r="E38" s="114">
        <v>0</v>
      </c>
      <c r="F38" s="133">
        <v>2</v>
      </c>
      <c r="G38" s="145">
        <f t="shared" si="0"/>
        <v>0</v>
      </c>
    </row>
    <row r="39" spans="1:7" x14ac:dyDescent="0.25">
      <c r="A39" s="119" t="s">
        <v>327</v>
      </c>
      <c r="B39" s="130" t="s">
        <v>142</v>
      </c>
      <c r="C39" s="172"/>
      <c r="D39" s="130" t="s">
        <v>93</v>
      </c>
      <c r="E39" s="114">
        <v>0</v>
      </c>
      <c r="F39" s="133">
        <v>2</v>
      </c>
      <c r="G39" s="145">
        <f t="shared" si="0"/>
        <v>0</v>
      </c>
    </row>
    <row r="40" spans="1:7" x14ac:dyDescent="0.25">
      <c r="A40" s="119" t="s">
        <v>328</v>
      </c>
      <c r="B40" s="130" t="s">
        <v>146</v>
      </c>
      <c r="C40" s="172"/>
      <c r="D40" s="130" t="s">
        <v>59</v>
      </c>
      <c r="E40" s="114">
        <v>0</v>
      </c>
      <c r="F40" s="133">
        <v>2</v>
      </c>
      <c r="G40" s="145">
        <f t="shared" si="0"/>
        <v>0</v>
      </c>
    </row>
    <row r="41" spans="1:7" x14ac:dyDescent="0.25">
      <c r="A41" s="119" t="s">
        <v>331</v>
      </c>
      <c r="B41" s="130" t="s">
        <v>538</v>
      </c>
      <c r="C41" s="172"/>
      <c r="D41" s="130" t="s">
        <v>60</v>
      </c>
      <c r="E41" s="114">
        <v>0</v>
      </c>
      <c r="F41" s="133">
        <v>4</v>
      </c>
      <c r="G41" s="145">
        <f t="shared" si="0"/>
        <v>0</v>
      </c>
    </row>
    <row r="42" spans="1:7" x14ac:dyDescent="0.25">
      <c r="A42" s="119" t="s">
        <v>332</v>
      </c>
      <c r="B42" s="130" t="s">
        <v>539</v>
      </c>
      <c r="C42" s="172"/>
      <c r="D42" s="130" t="s">
        <v>60</v>
      </c>
      <c r="E42" s="114">
        <v>0</v>
      </c>
      <c r="F42" s="133">
        <v>4</v>
      </c>
      <c r="G42" s="145">
        <f t="shared" si="0"/>
        <v>0</v>
      </c>
    </row>
    <row r="43" spans="1:7" x14ac:dyDescent="0.25">
      <c r="A43" s="119" t="s">
        <v>335</v>
      </c>
      <c r="B43" s="130" t="s">
        <v>459</v>
      </c>
      <c r="C43" s="172"/>
      <c r="D43" s="130" t="s">
        <v>356</v>
      </c>
      <c r="E43" s="114">
        <v>0</v>
      </c>
      <c r="F43" s="133">
        <v>2</v>
      </c>
      <c r="G43" s="145">
        <f t="shared" si="0"/>
        <v>0</v>
      </c>
    </row>
    <row r="44" spans="1:7" x14ac:dyDescent="0.25">
      <c r="A44" s="119" t="s">
        <v>338</v>
      </c>
      <c r="B44" s="130" t="s">
        <v>528</v>
      </c>
      <c r="C44" s="172"/>
      <c r="D44" s="130" t="s">
        <v>422</v>
      </c>
      <c r="E44" s="114">
        <v>0</v>
      </c>
      <c r="F44" s="133">
        <v>2</v>
      </c>
      <c r="G44" s="145">
        <f t="shared" si="0"/>
        <v>0</v>
      </c>
    </row>
    <row r="45" spans="1:7" x14ac:dyDescent="0.25">
      <c r="A45" s="119" t="s">
        <v>341</v>
      </c>
      <c r="B45" s="130" t="s">
        <v>423</v>
      </c>
      <c r="C45" s="172"/>
      <c r="D45" s="130" t="s">
        <v>377</v>
      </c>
      <c r="E45" s="114">
        <v>0</v>
      </c>
      <c r="F45" s="133">
        <v>8</v>
      </c>
      <c r="G45" s="145">
        <f t="shared" si="0"/>
        <v>0</v>
      </c>
    </row>
    <row r="46" spans="1:7" x14ac:dyDescent="0.25">
      <c r="A46" s="119" t="s">
        <v>342</v>
      </c>
      <c r="B46" s="130" t="s">
        <v>400</v>
      </c>
      <c r="C46" s="172"/>
      <c r="D46" s="130" t="s">
        <v>521</v>
      </c>
      <c r="E46" s="114">
        <v>0</v>
      </c>
      <c r="F46" s="133">
        <v>4</v>
      </c>
      <c r="G46" s="145">
        <f t="shared" si="0"/>
        <v>0</v>
      </c>
    </row>
    <row r="47" spans="1:7" x14ac:dyDescent="0.25">
      <c r="A47" s="119" t="s">
        <v>345</v>
      </c>
      <c r="B47" s="130" t="s">
        <v>549</v>
      </c>
      <c r="C47" s="172"/>
      <c r="D47" s="130" t="s">
        <v>550</v>
      </c>
      <c r="E47" s="114">
        <v>0</v>
      </c>
      <c r="F47" s="133">
        <v>6</v>
      </c>
      <c r="G47" s="145">
        <f t="shared" si="0"/>
        <v>0</v>
      </c>
    </row>
    <row r="48" spans="1:7" x14ac:dyDescent="0.25">
      <c r="A48" s="119" t="s">
        <v>348</v>
      </c>
      <c r="B48" s="130" t="s">
        <v>402</v>
      </c>
      <c r="C48" s="172"/>
      <c r="D48" s="130" t="s">
        <v>296</v>
      </c>
      <c r="E48" s="114">
        <v>0</v>
      </c>
      <c r="F48" s="133">
        <v>4</v>
      </c>
      <c r="G48" s="145">
        <f t="shared" si="0"/>
        <v>0</v>
      </c>
    </row>
    <row r="49" spans="1:7" x14ac:dyDescent="0.25">
      <c r="A49" s="119" t="s">
        <v>349</v>
      </c>
      <c r="B49" s="130" t="s">
        <v>529</v>
      </c>
      <c r="C49" s="172"/>
      <c r="D49" s="130" t="s">
        <v>530</v>
      </c>
      <c r="E49" s="114">
        <v>0</v>
      </c>
      <c r="F49" s="133">
        <v>6</v>
      </c>
      <c r="G49" s="145">
        <f t="shared" si="0"/>
        <v>0</v>
      </c>
    </row>
    <row r="50" spans="1:7" x14ac:dyDescent="0.25">
      <c r="A50" s="119" t="s">
        <v>350</v>
      </c>
      <c r="B50" s="130" t="s">
        <v>145</v>
      </c>
      <c r="C50" s="172"/>
      <c r="D50" s="130" t="s">
        <v>54</v>
      </c>
      <c r="E50" s="114">
        <v>0</v>
      </c>
      <c r="F50" s="133">
        <v>6</v>
      </c>
      <c r="G50" s="145">
        <f t="shared" si="0"/>
        <v>0</v>
      </c>
    </row>
    <row r="51" spans="1:7" x14ac:dyDescent="0.25">
      <c r="A51" s="119" t="s">
        <v>351</v>
      </c>
      <c r="B51" s="130" t="s">
        <v>546</v>
      </c>
      <c r="C51" s="172"/>
      <c r="D51" s="130" t="s">
        <v>513</v>
      </c>
      <c r="E51" s="114">
        <v>0</v>
      </c>
      <c r="F51" s="133">
        <v>4</v>
      </c>
      <c r="G51" s="145">
        <f t="shared" si="0"/>
        <v>0</v>
      </c>
    </row>
    <row r="52" spans="1:7" x14ac:dyDescent="0.25">
      <c r="A52" s="119" t="s">
        <v>354</v>
      </c>
      <c r="B52" s="130" t="s">
        <v>103</v>
      </c>
      <c r="C52" s="172"/>
      <c r="D52" s="130" t="s">
        <v>149</v>
      </c>
      <c r="E52" s="114">
        <v>0</v>
      </c>
      <c r="F52" s="133">
        <v>6</v>
      </c>
      <c r="G52" s="145">
        <f t="shared" si="0"/>
        <v>0</v>
      </c>
    </row>
    <row r="53" spans="1:7" x14ac:dyDescent="0.25">
      <c r="A53" s="119" t="s">
        <v>357</v>
      </c>
      <c r="B53" s="130" t="s">
        <v>143</v>
      </c>
      <c r="C53" s="174"/>
      <c r="D53" s="130" t="s">
        <v>112</v>
      </c>
      <c r="E53" s="114">
        <v>0</v>
      </c>
      <c r="F53" s="133">
        <v>6</v>
      </c>
      <c r="G53" s="145">
        <f t="shared" si="0"/>
        <v>0</v>
      </c>
    </row>
    <row r="54" spans="1:7" ht="15.75" thickBot="1" x14ac:dyDescent="0.3">
      <c r="A54" s="143" t="s">
        <v>360</v>
      </c>
      <c r="B54" s="125" t="s">
        <v>159</v>
      </c>
      <c r="C54" s="175"/>
      <c r="D54" s="125" t="s">
        <v>80</v>
      </c>
      <c r="E54" s="144">
        <v>0</v>
      </c>
      <c r="F54" s="134">
        <v>4</v>
      </c>
      <c r="G54" s="153">
        <f t="shared" si="0"/>
        <v>0</v>
      </c>
    </row>
    <row r="55" spans="1:7" ht="15.75" thickBot="1" x14ac:dyDescent="0.3">
      <c r="A55" s="194" t="s">
        <v>260</v>
      </c>
      <c r="B55" s="195"/>
      <c r="C55" s="195"/>
      <c r="D55" s="196"/>
      <c r="E55" s="124">
        <f>SUM(G5:G54)</f>
        <v>0</v>
      </c>
    </row>
    <row r="56" spans="1:7" x14ac:dyDescent="0.25">
      <c r="D56" s="176" t="s">
        <v>264</v>
      </c>
      <c r="E56" s="115">
        <v>0</v>
      </c>
    </row>
    <row r="57" spans="1:7" x14ac:dyDescent="0.25">
      <c r="D57" s="55" t="s">
        <v>262</v>
      </c>
      <c r="E57" s="56">
        <f>E55*E56</f>
        <v>0</v>
      </c>
    </row>
    <row r="58" spans="1:7" x14ac:dyDescent="0.25">
      <c r="D58" s="55" t="s">
        <v>263</v>
      </c>
      <c r="E58" s="56">
        <f>E55+(E55*E56)</f>
        <v>0</v>
      </c>
    </row>
  </sheetData>
  <mergeCells count="1">
    <mergeCell ref="A55:D55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J68"/>
  <sheetViews>
    <sheetView zoomScaleNormal="100" workbookViewId="0">
      <selection activeCell="C59" sqref="C59"/>
    </sheetView>
  </sheetViews>
  <sheetFormatPr defaultRowHeight="15" x14ac:dyDescent="0.25"/>
  <cols>
    <col min="1" max="1" width="82.85546875" style="38" customWidth="1"/>
    <col min="2" max="2" width="11.7109375" style="38" customWidth="1"/>
    <col min="3" max="3" width="21.7109375" style="39" customWidth="1"/>
    <col min="4" max="4" width="12" style="39" bestFit="1" customWidth="1"/>
    <col min="5" max="5" width="17.7109375" style="39" customWidth="1"/>
    <col min="6" max="6" width="20.7109375" style="39" customWidth="1"/>
    <col min="7" max="8" width="16.7109375" style="39" customWidth="1"/>
    <col min="9" max="9" width="16.5703125" style="38" customWidth="1"/>
    <col min="261" max="261" width="69" customWidth="1"/>
    <col min="262" max="262" width="10" customWidth="1"/>
    <col min="263" max="265" width="16.5703125" customWidth="1"/>
    <col min="517" max="517" width="69" customWidth="1"/>
    <col min="518" max="518" width="10" customWidth="1"/>
    <col min="519" max="521" width="16.5703125" customWidth="1"/>
    <col min="773" max="773" width="69" customWidth="1"/>
    <col min="774" max="774" width="10" customWidth="1"/>
    <col min="775" max="777" width="16.5703125" customWidth="1"/>
    <col min="1029" max="1029" width="69" customWidth="1"/>
    <col min="1030" max="1030" width="10" customWidth="1"/>
    <col min="1031" max="1033" width="16.5703125" customWidth="1"/>
    <col min="1285" max="1285" width="69" customWidth="1"/>
    <col min="1286" max="1286" width="10" customWidth="1"/>
    <col min="1287" max="1289" width="16.5703125" customWidth="1"/>
    <col min="1541" max="1541" width="69" customWidth="1"/>
    <col min="1542" max="1542" width="10" customWidth="1"/>
    <col min="1543" max="1545" width="16.5703125" customWidth="1"/>
    <col min="1797" max="1797" width="69" customWidth="1"/>
    <col min="1798" max="1798" width="10" customWidth="1"/>
    <col min="1799" max="1801" width="16.5703125" customWidth="1"/>
    <col min="2053" max="2053" width="69" customWidth="1"/>
    <col min="2054" max="2054" width="10" customWidth="1"/>
    <col min="2055" max="2057" width="16.5703125" customWidth="1"/>
    <col min="2309" max="2309" width="69" customWidth="1"/>
    <col min="2310" max="2310" width="10" customWidth="1"/>
    <col min="2311" max="2313" width="16.5703125" customWidth="1"/>
    <col min="2565" max="2565" width="69" customWidth="1"/>
    <col min="2566" max="2566" width="10" customWidth="1"/>
    <col min="2567" max="2569" width="16.5703125" customWidth="1"/>
    <col min="2821" max="2821" width="69" customWidth="1"/>
    <col min="2822" max="2822" width="10" customWidth="1"/>
    <col min="2823" max="2825" width="16.5703125" customWidth="1"/>
    <col min="3077" max="3077" width="69" customWidth="1"/>
    <col min="3078" max="3078" width="10" customWidth="1"/>
    <col min="3079" max="3081" width="16.5703125" customWidth="1"/>
    <col min="3333" max="3333" width="69" customWidth="1"/>
    <col min="3334" max="3334" width="10" customWidth="1"/>
    <col min="3335" max="3337" width="16.5703125" customWidth="1"/>
    <col min="3589" max="3589" width="69" customWidth="1"/>
    <col min="3590" max="3590" width="10" customWidth="1"/>
    <col min="3591" max="3593" width="16.5703125" customWidth="1"/>
    <col min="3845" max="3845" width="69" customWidth="1"/>
    <col min="3846" max="3846" width="10" customWidth="1"/>
    <col min="3847" max="3849" width="16.5703125" customWidth="1"/>
    <col min="4101" max="4101" width="69" customWidth="1"/>
    <col min="4102" max="4102" width="10" customWidth="1"/>
    <col min="4103" max="4105" width="16.5703125" customWidth="1"/>
    <col min="4357" max="4357" width="69" customWidth="1"/>
    <col min="4358" max="4358" width="10" customWidth="1"/>
    <col min="4359" max="4361" width="16.5703125" customWidth="1"/>
    <col min="4613" max="4613" width="69" customWidth="1"/>
    <col min="4614" max="4614" width="10" customWidth="1"/>
    <col min="4615" max="4617" width="16.5703125" customWidth="1"/>
    <col min="4869" max="4869" width="69" customWidth="1"/>
    <col min="4870" max="4870" width="10" customWidth="1"/>
    <col min="4871" max="4873" width="16.5703125" customWidth="1"/>
    <col min="5125" max="5125" width="69" customWidth="1"/>
    <col min="5126" max="5126" width="10" customWidth="1"/>
    <col min="5127" max="5129" width="16.5703125" customWidth="1"/>
    <col min="5381" max="5381" width="69" customWidth="1"/>
    <col min="5382" max="5382" width="10" customWidth="1"/>
    <col min="5383" max="5385" width="16.5703125" customWidth="1"/>
    <col min="5637" max="5637" width="69" customWidth="1"/>
    <col min="5638" max="5638" width="10" customWidth="1"/>
    <col min="5639" max="5641" width="16.5703125" customWidth="1"/>
    <col min="5893" max="5893" width="69" customWidth="1"/>
    <col min="5894" max="5894" width="10" customWidth="1"/>
    <col min="5895" max="5897" width="16.5703125" customWidth="1"/>
    <col min="6149" max="6149" width="69" customWidth="1"/>
    <col min="6150" max="6150" width="10" customWidth="1"/>
    <col min="6151" max="6153" width="16.5703125" customWidth="1"/>
    <col min="6405" max="6405" width="69" customWidth="1"/>
    <col min="6406" max="6406" width="10" customWidth="1"/>
    <col min="6407" max="6409" width="16.5703125" customWidth="1"/>
    <col min="6661" max="6661" width="69" customWidth="1"/>
    <col min="6662" max="6662" width="10" customWidth="1"/>
    <col min="6663" max="6665" width="16.5703125" customWidth="1"/>
    <col min="6917" max="6917" width="69" customWidth="1"/>
    <col min="6918" max="6918" width="10" customWidth="1"/>
    <col min="6919" max="6921" width="16.5703125" customWidth="1"/>
    <col min="7173" max="7173" width="69" customWidth="1"/>
    <col min="7174" max="7174" width="10" customWidth="1"/>
    <col min="7175" max="7177" width="16.5703125" customWidth="1"/>
    <col min="7429" max="7429" width="69" customWidth="1"/>
    <col min="7430" max="7430" width="10" customWidth="1"/>
    <col min="7431" max="7433" width="16.5703125" customWidth="1"/>
    <col min="7685" max="7685" width="69" customWidth="1"/>
    <col min="7686" max="7686" width="10" customWidth="1"/>
    <col min="7687" max="7689" width="16.5703125" customWidth="1"/>
    <col min="7941" max="7941" width="69" customWidth="1"/>
    <col min="7942" max="7942" width="10" customWidth="1"/>
    <col min="7943" max="7945" width="16.5703125" customWidth="1"/>
    <col min="8197" max="8197" width="69" customWidth="1"/>
    <col min="8198" max="8198" width="10" customWidth="1"/>
    <col min="8199" max="8201" width="16.5703125" customWidth="1"/>
    <col min="8453" max="8453" width="69" customWidth="1"/>
    <col min="8454" max="8454" width="10" customWidth="1"/>
    <col min="8455" max="8457" width="16.5703125" customWidth="1"/>
    <col min="8709" max="8709" width="69" customWidth="1"/>
    <col min="8710" max="8710" width="10" customWidth="1"/>
    <col min="8711" max="8713" width="16.5703125" customWidth="1"/>
    <col min="8965" max="8965" width="69" customWidth="1"/>
    <col min="8966" max="8966" width="10" customWidth="1"/>
    <col min="8967" max="8969" width="16.5703125" customWidth="1"/>
    <col min="9221" max="9221" width="69" customWidth="1"/>
    <col min="9222" max="9222" width="10" customWidth="1"/>
    <col min="9223" max="9225" width="16.5703125" customWidth="1"/>
    <col min="9477" max="9477" width="69" customWidth="1"/>
    <col min="9478" max="9478" width="10" customWidth="1"/>
    <col min="9479" max="9481" width="16.5703125" customWidth="1"/>
    <col min="9733" max="9733" width="69" customWidth="1"/>
    <col min="9734" max="9734" width="10" customWidth="1"/>
    <col min="9735" max="9737" width="16.5703125" customWidth="1"/>
    <col min="9989" max="9989" width="69" customWidth="1"/>
    <col min="9990" max="9990" width="10" customWidth="1"/>
    <col min="9991" max="9993" width="16.5703125" customWidth="1"/>
    <col min="10245" max="10245" width="69" customWidth="1"/>
    <col min="10246" max="10246" width="10" customWidth="1"/>
    <col min="10247" max="10249" width="16.5703125" customWidth="1"/>
    <col min="10501" max="10501" width="69" customWidth="1"/>
    <col min="10502" max="10502" width="10" customWidth="1"/>
    <col min="10503" max="10505" width="16.5703125" customWidth="1"/>
    <col min="10757" max="10757" width="69" customWidth="1"/>
    <col min="10758" max="10758" width="10" customWidth="1"/>
    <col min="10759" max="10761" width="16.5703125" customWidth="1"/>
    <col min="11013" max="11013" width="69" customWidth="1"/>
    <col min="11014" max="11014" width="10" customWidth="1"/>
    <col min="11015" max="11017" width="16.5703125" customWidth="1"/>
    <col min="11269" max="11269" width="69" customWidth="1"/>
    <col min="11270" max="11270" width="10" customWidth="1"/>
    <col min="11271" max="11273" width="16.5703125" customWidth="1"/>
    <col min="11525" max="11525" width="69" customWidth="1"/>
    <col min="11526" max="11526" width="10" customWidth="1"/>
    <col min="11527" max="11529" width="16.5703125" customWidth="1"/>
    <col min="11781" max="11781" width="69" customWidth="1"/>
    <col min="11782" max="11782" width="10" customWidth="1"/>
    <col min="11783" max="11785" width="16.5703125" customWidth="1"/>
    <col min="12037" max="12037" width="69" customWidth="1"/>
    <col min="12038" max="12038" width="10" customWidth="1"/>
    <col min="12039" max="12041" width="16.5703125" customWidth="1"/>
    <col min="12293" max="12293" width="69" customWidth="1"/>
    <col min="12294" max="12294" width="10" customWidth="1"/>
    <col min="12295" max="12297" width="16.5703125" customWidth="1"/>
    <col min="12549" max="12549" width="69" customWidth="1"/>
    <col min="12550" max="12550" width="10" customWidth="1"/>
    <col min="12551" max="12553" width="16.5703125" customWidth="1"/>
    <col min="12805" max="12805" width="69" customWidth="1"/>
    <col min="12806" max="12806" width="10" customWidth="1"/>
    <col min="12807" max="12809" width="16.5703125" customWidth="1"/>
    <col min="13061" max="13061" width="69" customWidth="1"/>
    <col min="13062" max="13062" width="10" customWidth="1"/>
    <col min="13063" max="13065" width="16.5703125" customWidth="1"/>
    <col min="13317" max="13317" width="69" customWidth="1"/>
    <col min="13318" max="13318" width="10" customWidth="1"/>
    <col min="13319" max="13321" width="16.5703125" customWidth="1"/>
    <col min="13573" max="13573" width="69" customWidth="1"/>
    <col min="13574" max="13574" width="10" customWidth="1"/>
    <col min="13575" max="13577" width="16.5703125" customWidth="1"/>
    <col min="13829" max="13829" width="69" customWidth="1"/>
    <col min="13830" max="13830" width="10" customWidth="1"/>
    <col min="13831" max="13833" width="16.5703125" customWidth="1"/>
    <col min="14085" max="14085" width="69" customWidth="1"/>
    <col min="14086" max="14086" width="10" customWidth="1"/>
    <col min="14087" max="14089" width="16.5703125" customWidth="1"/>
    <col min="14341" max="14341" width="69" customWidth="1"/>
    <col min="14342" max="14342" width="10" customWidth="1"/>
    <col min="14343" max="14345" width="16.5703125" customWidth="1"/>
    <col min="14597" max="14597" width="69" customWidth="1"/>
    <col min="14598" max="14598" width="10" customWidth="1"/>
    <col min="14599" max="14601" width="16.5703125" customWidth="1"/>
    <col min="14853" max="14853" width="69" customWidth="1"/>
    <col min="14854" max="14854" width="10" customWidth="1"/>
    <col min="14855" max="14857" width="16.5703125" customWidth="1"/>
    <col min="15109" max="15109" width="69" customWidth="1"/>
    <col min="15110" max="15110" width="10" customWidth="1"/>
    <col min="15111" max="15113" width="16.5703125" customWidth="1"/>
    <col min="15365" max="15365" width="69" customWidth="1"/>
    <col min="15366" max="15366" width="10" customWidth="1"/>
    <col min="15367" max="15369" width="16.5703125" customWidth="1"/>
    <col min="15621" max="15621" width="69" customWidth="1"/>
    <col min="15622" max="15622" width="10" customWidth="1"/>
    <col min="15623" max="15625" width="16.5703125" customWidth="1"/>
    <col min="15877" max="15877" width="69" customWidth="1"/>
    <col min="15878" max="15878" width="10" customWidth="1"/>
    <col min="15879" max="15881" width="16.5703125" customWidth="1"/>
    <col min="16133" max="16133" width="69" customWidth="1"/>
    <col min="16134" max="16134" width="10" customWidth="1"/>
    <col min="16135" max="16137" width="16.5703125" customWidth="1"/>
  </cols>
  <sheetData>
    <row r="1" spans="1:9" ht="42" customHeight="1" thickBot="1" x14ac:dyDescent="0.3">
      <c r="A1" s="70" t="s">
        <v>711</v>
      </c>
      <c r="B1" s="71"/>
      <c r="C1" s="86"/>
      <c r="D1" s="86"/>
      <c r="E1" s="71"/>
      <c r="F1" s="71"/>
      <c r="G1" s="71"/>
      <c r="H1" s="71"/>
      <c r="I1" s="71"/>
    </row>
    <row r="2" spans="1:9" ht="39" customHeight="1" thickTop="1" thickBot="1" x14ac:dyDescent="0.3">
      <c r="A2" s="13" t="s">
        <v>231</v>
      </c>
      <c r="B2" s="14"/>
      <c r="C2" s="199" t="s">
        <v>276</v>
      </c>
      <c r="D2" s="200"/>
      <c r="E2" s="87"/>
      <c r="F2" s="15"/>
      <c r="G2" s="15"/>
      <c r="H2" s="15"/>
      <c r="I2" s="13"/>
    </row>
    <row r="3" spans="1:9" ht="46.5" thickTop="1" thickBot="1" x14ac:dyDescent="0.3">
      <c r="A3" s="40" t="s">
        <v>232</v>
      </c>
      <c r="B3" s="41" t="s">
        <v>223</v>
      </c>
      <c r="C3" s="62" t="s">
        <v>716</v>
      </c>
      <c r="D3" s="63" t="s">
        <v>265</v>
      </c>
      <c r="E3" s="42" t="s">
        <v>266</v>
      </c>
      <c r="F3" s="42" t="s">
        <v>717</v>
      </c>
      <c r="G3" s="42" t="s">
        <v>713</v>
      </c>
      <c r="H3" s="43" t="s">
        <v>261</v>
      </c>
      <c r="I3" s="88" t="s">
        <v>719</v>
      </c>
    </row>
    <row r="4" spans="1:9" ht="15.75" thickTop="1" x14ac:dyDescent="0.25">
      <c r="A4" s="90" t="s">
        <v>233</v>
      </c>
      <c r="B4" s="20" t="s">
        <v>278</v>
      </c>
      <c r="C4" s="69">
        <v>0</v>
      </c>
      <c r="D4" s="66">
        <v>0</v>
      </c>
      <c r="E4" s="22">
        <f>D4*C4</f>
        <v>0</v>
      </c>
      <c r="F4" s="22">
        <f>C4+E4</f>
        <v>0</v>
      </c>
      <c r="G4" s="22">
        <f>C4*I4</f>
        <v>0</v>
      </c>
      <c r="H4" s="21">
        <f>G4+(G4*D4)</f>
        <v>0</v>
      </c>
      <c r="I4" s="89">
        <v>490</v>
      </c>
    </row>
    <row r="5" spans="1:9" x14ac:dyDescent="0.25">
      <c r="A5" s="78" t="s">
        <v>256</v>
      </c>
      <c r="B5" s="20" t="s">
        <v>278</v>
      </c>
      <c r="C5" s="67">
        <v>0</v>
      </c>
      <c r="D5" s="66">
        <v>0</v>
      </c>
      <c r="E5" s="22">
        <f>D5*C5</f>
        <v>0</v>
      </c>
      <c r="F5" s="22">
        <f t="shared" ref="F5:F8" si="0">C5+E5</f>
        <v>0</v>
      </c>
      <c r="G5" s="22">
        <f t="shared" ref="G5:G8" si="1">C5*I5</f>
        <v>0</v>
      </c>
      <c r="H5" s="21">
        <f t="shared" ref="H5:H8" si="2">G5+(G5*D5)</f>
        <v>0</v>
      </c>
      <c r="I5" s="75">
        <v>160</v>
      </c>
    </row>
    <row r="6" spans="1:9" x14ac:dyDescent="0.25">
      <c r="A6" s="78" t="s">
        <v>234</v>
      </c>
      <c r="B6" s="20" t="s">
        <v>278</v>
      </c>
      <c r="C6" s="67">
        <v>0</v>
      </c>
      <c r="D6" s="66">
        <v>0</v>
      </c>
      <c r="E6" s="22">
        <f>D6*C6</f>
        <v>0</v>
      </c>
      <c r="F6" s="22">
        <f t="shared" si="0"/>
        <v>0</v>
      </c>
      <c r="G6" s="22">
        <f t="shared" si="1"/>
        <v>0</v>
      </c>
      <c r="H6" s="21">
        <f t="shared" si="2"/>
        <v>0</v>
      </c>
      <c r="I6" s="75">
        <v>60</v>
      </c>
    </row>
    <row r="7" spans="1:9" x14ac:dyDescent="0.25">
      <c r="A7" s="78" t="s">
        <v>235</v>
      </c>
      <c r="B7" s="20" t="s">
        <v>278</v>
      </c>
      <c r="C7" s="67">
        <v>0</v>
      </c>
      <c r="D7" s="66">
        <v>0</v>
      </c>
      <c r="E7" s="22">
        <f>D7*C7</f>
        <v>0</v>
      </c>
      <c r="F7" s="22">
        <f t="shared" si="0"/>
        <v>0</v>
      </c>
      <c r="G7" s="22">
        <f t="shared" si="1"/>
        <v>0</v>
      </c>
      <c r="H7" s="21">
        <f t="shared" si="2"/>
        <v>0</v>
      </c>
      <c r="I7" s="75">
        <v>60</v>
      </c>
    </row>
    <row r="8" spans="1:9" ht="15.75" thickBot="1" x14ac:dyDescent="0.3">
      <c r="A8" s="79" t="s">
        <v>236</v>
      </c>
      <c r="B8" s="20" t="s">
        <v>278</v>
      </c>
      <c r="C8" s="67">
        <v>0</v>
      </c>
      <c r="D8" s="66">
        <v>0</v>
      </c>
      <c r="E8" s="22">
        <f>D8*C8</f>
        <v>0</v>
      </c>
      <c r="F8" s="22">
        <f t="shared" si="0"/>
        <v>0</v>
      </c>
      <c r="G8" s="22">
        <f t="shared" si="1"/>
        <v>0</v>
      </c>
      <c r="H8" s="21">
        <f t="shared" si="2"/>
        <v>0</v>
      </c>
      <c r="I8" s="76">
        <v>60</v>
      </c>
    </row>
    <row r="9" spans="1:9" ht="16.5" thickTop="1" thickBot="1" x14ac:dyDescent="0.3">
      <c r="A9" s="160"/>
      <c r="B9" s="161"/>
      <c r="C9" s="27"/>
      <c r="D9" s="57" t="s">
        <v>718</v>
      </c>
      <c r="E9" s="27">
        <f>(E4*I4)+(E5*I5)+(E6*I6)+(E7*I7)+(E8*I8)</f>
        <v>0</v>
      </c>
      <c r="F9" s="27"/>
      <c r="G9" s="27">
        <f>SUM(G4:G8)</f>
        <v>0</v>
      </c>
      <c r="H9" s="27">
        <f>SUM(H4:H8)</f>
        <v>0</v>
      </c>
      <c r="I9" s="30"/>
    </row>
    <row r="10" spans="1:9" ht="16.5" thickTop="1" thickBot="1" x14ac:dyDescent="0.3">
      <c r="A10" s="28"/>
      <c r="B10" s="28"/>
      <c r="C10" s="32"/>
      <c r="D10" s="32"/>
      <c r="E10" s="29"/>
      <c r="F10" s="29"/>
      <c r="G10" s="29"/>
      <c r="H10" s="29"/>
      <c r="I10" s="28"/>
    </row>
    <row r="11" spans="1:9" ht="30" customHeight="1" thickTop="1" thickBot="1" x14ac:dyDescent="0.3">
      <c r="A11" s="13" t="s">
        <v>271</v>
      </c>
      <c r="B11" s="28"/>
      <c r="C11" s="199" t="s">
        <v>276</v>
      </c>
      <c r="D11" s="200"/>
      <c r="E11" s="91"/>
      <c r="F11" s="29"/>
      <c r="G11" s="29"/>
      <c r="H11" s="29"/>
      <c r="I11" s="61"/>
    </row>
    <row r="12" spans="1:9" ht="46.5" thickTop="1" thickBot="1" x14ac:dyDescent="0.3">
      <c r="A12" s="40" t="s">
        <v>232</v>
      </c>
      <c r="B12" s="41" t="s">
        <v>223</v>
      </c>
      <c r="C12" s="62" t="s">
        <v>716</v>
      </c>
      <c r="D12" s="63" t="s">
        <v>265</v>
      </c>
      <c r="E12" s="42" t="s">
        <v>266</v>
      </c>
      <c r="F12" s="42" t="s">
        <v>717</v>
      </c>
      <c r="G12" s="154" t="s">
        <v>713</v>
      </c>
      <c r="H12" s="43" t="s">
        <v>261</v>
      </c>
      <c r="I12" s="88" t="s">
        <v>719</v>
      </c>
    </row>
    <row r="13" spans="1:9" ht="15.75" thickTop="1" x14ac:dyDescent="0.25">
      <c r="A13" s="90" t="s">
        <v>233</v>
      </c>
      <c r="B13" s="20" t="s">
        <v>278</v>
      </c>
      <c r="C13" s="67">
        <v>0</v>
      </c>
      <c r="D13" s="66">
        <v>0</v>
      </c>
      <c r="E13" s="22">
        <f>D13*C13</f>
        <v>0</v>
      </c>
      <c r="F13" s="22">
        <f>C13+E13</f>
        <v>0</v>
      </c>
      <c r="G13" s="24">
        <f>C13*I13</f>
        <v>0</v>
      </c>
      <c r="H13" s="25">
        <f>G13+(G13*D13)</f>
        <v>0</v>
      </c>
      <c r="I13" s="89">
        <v>420</v>
      </c>
    </row>
    <row r="14" spans="1:9" x14ac:dyDescent="0.25">
      <c r="A14" s="78" t="s">
        <v>256</v>
      </c>
      <c r="B14" s="20" t="s">
        <v>278</v>
      </c>
      <c r="C14" s="67">
        <v>0</v>
      </c>
      <c r="D14" s="66">
        <v>0</v>
      </c>
      <c r="E14" s="22">
        <f>D14*C14</f>
        <v>0</v>
      </c>
      <c r="F14" s="22">
        <f t="shared" ref="F14:F17" si="3">C14+E14</f>
        <v>0</v>
      </c>
      <c r="G14" s="24">
        <f t="shared" ref="G14:G17" si="4">C14*I14</f>
        <v>0</v>
      </c>
      <c r="H14" s="25">
        <f t="shared" ref="H14:H17" si="5">G14+(G14*D14)</f>
        <v>0</v>
      </c>
      <c r="I14" s="75">
        <v>140</v>
      </c>
    </row>
    <row r="15" spans="1:9" x14ac:dyDescent="0.25">
      <c r="A15" s="78" t="s">
        <v>234</v>
      </c>
      <c r="B15" s="20" t="s">
        <v>278</v>
      </c>
      <c r="C15" s="67">
        <v>0</v>
      </c>
      <c r="D15" s="66">
        <v>0</v>
      </c>
      <c r="E15" s="22">
        <f>D15*C15</f>
        <v>0</v>
      </c>
      <c r="F15" s="22">
        <f t="shared" si="3"/>
        <v>0</v>
      </c>
      <c r="G15" s="24">
        <f t="shared" si="4"/>
        <v>0</v>
      </c>
      <c r="H15" s="25">
        <f t="shared" si="5"/>
        <v>0</v>
      </c>
      <c r="I15" s="75">
        <v>60</v>
      </c>
    </row>
    <row r="16" spans="1:9" x14ac:dyDescent="0.25">
      <c r="A16" s="78" t="s">
        <v>235</v>
      </c>
      <c r="B16" s="20" t="s">
        <v>278</v>
      </c>
      <c r="C16" s="67">
        <v>0</v>
      </c>
      <c r="D16" s="66">
        <v>0</v>
      </c>
      <c r="E16" s="22">
        <f>D16*C16</f>
        <v>0</v>
      </c>
      <c r="F16" s="22">
        <f t="shared" si="3"/>
        <v>0</v>
      </c>
      <c r="G16" s="24">
        <f t="shared" si="4"/>
        <v>0</v>
      </c>
      <c r="H16" s="25">
        <f t="shared" si="5"/>
        <v>0</v>
      </c>
      <c r="I16" s="75">
        <v>60</v>
      </c>
    </row>
    <row r="17" spans="1:9" ht="15.75" thickBot="1" x14ac:dyDescent="0.3">
      <c r="A17" s="92" t="s">
        <v>236</v>
      </c>
      <c r="B17" s="20" t="s">
        <v>278</v>
      </c>
      <c r="C17" s="68">
        <v>0</v>
      </c>
      <c r="D17" s="66">
        <v>0</v>
      </c>
      <c r="E17" s="22">
        <f>D17*C17</f>
        <v>0</v>
      </c>
      <c r="F17" s="170">
        <f t="shared" si="3"/>
        <v>0</v>
      </c>
      <c r="G17" s="168">
        <f t="shared" si="4"/>
        <v>0</v>
      </c>
      <c r="H17" s="25">
        <f t="shared" si="5"/>
        <v>0</v>
      </c>
      <c r="I17" s="76">
        <v>60</v>
      </c>
    </row>
    <row r="18" spans="1:9" ht="16.5" thickTop="1" thickBot="1" x14ac:dyDescent="0.3">
      <c r="A18" s="160"/>
      <c r="B18" s="161"/>
      <c r="C18" s="27"/>
      <c r="D18" s="57" t="s">
        <v>718</v>
      </c>
      <c r="E18" s="27">
        <f>(E13*I13)+(E14*I14)+(E15*I15)+(E16*I16)+(E17*I17)</f>
        <v>0</v>
      </c>
      <c r="F18" s="155"/>
      <c r="G18" s="155">
        <f>SUM(G13:G17)</f>
        <v>0</v>
      </c>
      <c r="H18" s="27">
        <f>SUM(H13:H17)</f>
        <v>0</v>
      </c>
      <c r="I18" s="30"/>
    </row>
    <row r="19" spans="1:9" ht="16.5" thickTop="1" thickBot="1" x14ac:dyDescent="0.3">
      <c r="A19" s="28"/>
      <c r="B19" s="28"/>
      <c r="C19" s="37"/>
      <c r="D19" s="37"/>
      <c r="E19" s="29"/>
      <c r="F19" s="29"/>
      <c r="G19" s="29"/>
      <c r="H19" s="29"/>
      <c r="I19" s="28"/>
    </row>
    <row r="20" spans="1:9" ht="21" customHeight="1" thickTop="1" thickBot="1" x14ac:dyDescent="0.3">
      <c r="A20" s="13" t="s">
        <v>274</v>
      </c>
      <c r="B20" s="28"/>
      <c r="C20" s="199" t="s">
        <v>276</v>
      </c>
      <c r="D20" s="200"/>
      <c r="E20" s="91"/>
      <c r="F20" s="29"/>
      <c r="G20" s="29"/>
      <c r="H20" s="29"/>
      <c r="I20" s="61"/>
    </row>
    <row r="21" spans="1:9" ht="46.5" thickTop="1" thickBot="1" x14ac:dyDescent="0.3">
      <c r="A21" s="40" t="s">
        <v>232</v>
      </c>
      <c r="B21" s="41" t="s">
        <v>223</v>
      </c>
      <c r="C21" s="62" t="s">
        <v>716</v>
      </c>
      <c r="D21" s="63" t="s">
        <v>265</v>
      </c>
      <c r="E21" s="42" t="s">
        <v>266</v>
      </c>
      <c r="F21" s="42" t="s">
        <v>717</v>
      </c>
      <c r="G21" s="154" t="s">
        <v>713</v>
      </c>
      <c r="H21" s="43" t="s">
        <v>261</v>
      </c>
      <c r="I21" s="88" t="s">
        <v>719</v>
      </c>
    </row>
    <row r="22" spans="1:9" ht="15.75" thickTop="1" x14ac:dyDescent="0.25">
      <c r="A22" s="90" t="s">
        <v>233</v>
      </c>
      <c r="B22" s="20" t="s">
        <v>278</v>
      </c>
      <c r="C22" s="67">
        <v>0</v>
      </c>
      <c r="D22" s="66">
        <v>0</v>
      </c>
      <c r="E22" s="22">
        <f>D22*C22</f>
        <v>0</v>
      </c>
      <c r="F22" s="22">
        <f>C22+E22</f>
        <v>0</v>
      </c>
      <c r="G22" s="24">
        <f>C22*I23</f>
        <v>0</v>
      </c>
      <c r="H22" s="25">
        <f>G22+(G22*D22)</f>
        <v>0</v>
      </c>
      <c r="I22" s="89">
        <v>200</v>
      </c>
    </row>
    <row r="23" spans="1:9" x14ac:dyDescent="0.25">
      <c r="A23" s="78" t="s">
        <v>256</v>
      </c>
      <c r="B23" s="20" t="s">
        <v>278</v>
      </c>
      <c r="C23" s="67">
        <v>0</v>
      </c>
      <c r="D23" s="66">
        <v>0</v>
      </c>
      <c r="E23" s="22">
        <f>D23*C23</f>
        <v>0</v>
      </c>
      <c r="F23" s="22">
        <f t="shared" ref="F23:F26" si="6">C23+E23</f>
        <v>0</v>
      </c>
      <c r="G23" s="24">
        <f t="shared" ref="G23:G26" si="7">C23*I24</f>
        <v>0</v>
      </c>
      <c r="H23" s="25">
        <f t="shared" ref="H23:H26" si="8">G23+(G23*D23)</f>
        <v>0</v>
      </c>
      <c r="I23" s="75">
        <v>100</v>
      </c>
    </row>
    <row r="24" spans="1:9" x14ac:dyDescent="0.25">
      <c r="A24" s="78" t="s">
        <v>234</v>
      </c>
      <c r="B24" s="20" t="s">
        <v>278</v>
      </c>
      <c r="C24" s="67">
        <v>0</v>
      </c>
      <c r="D24" s="66">
        <v>0</v>
      </c>
      <c r="E24" s="22">
        <f>D24*C24</f>
        <v>0</v>
      </c>
      <c r="F24" s="22">
        <f t="shared" si="6"/>
        <v>0</v>
      </c>
      <c r="G24" s="24">
        <f t="shared" si="7"/>
        <v>0</v>
      </c>
      <c r="H24" s="25">
        <f t="shared" si="8"/>
        <v>0</v>
      </c>
      <c r="I24" s="75">
        <v>60</v>
      </c>
    </row>
    <row r="25" spans="1:9" x14ac:dyDescent="0.25">
      <c r="A25" s="78" t="s">
        <v>235</v>
      </c>
      <c r="B25" s="20" t="s">
        <v>278</v>
      </c>
      <c r="C25" s="67">
        <v>0</v>
      </c>
      <c r="D25" s="66">
        <v>0</v>
      </c>
      <c r="E25" s="22">
        <f>D25*C25</f>
        <v>0</v>
      </c>
      <c r="F25" s="22">
        <f t="shared" si="6"/>
        <v>0</v>
      </c>
      <c r="G25" s="24">
        <f t="shared" si="7"/>
        <v>0</v>
      </c>
      <c r="H25" s="25">
        <f t="shared" si="8"/>
        <v>0</v>
      </c>
      <c r="I25" s="75">
        <v>60</v>
      </c>
    </row>
    <row r="26" spans="1:9" ht="15.75" thickBot="1" x14ac:dyDescent="0.3">
      <c r="A26" s="79" t="s">
        <v>236</v>
      </c>
      <c r="B26" s="20" t="s">
        <v>278</v>
      </c>
      <c r="C26" s="68">
        <v>550</v>
      </c>
      <c r="D26" s="66">
        <v>0</v>
      </c>
      <c r="E26" s="22">
        <f>D26*C26</f>
        <v>0</v>
      </c>
      <c r="F26" s="170">
        <f t="shared" si="6"/>
        <v>550</v>
      </c>
      <c r="G26" s="168">
        <f t="shared" si="7"/>
        <v>0</v>
      </c>
      <c r="H26" s="25">
        <f t="shared" si="8"/>
        <v>0</v>
      </c>
      <c r="I26" s="76">
        <v>60</v>
      </c>
    </row>
    <row r="27" spans="1:9" ht="16.5" thickTop="1" thickBot="1" x14ac:dyDescent="0.3">
      <c r="A27" s="160"/>
      <c r="B27" s="161"/>
      <c r="C27" s="27"/>
      <c r="D27" s="85" t="s">
        <v>718</v>
      </c>
      <c r="E27" s="27">
        <f>(E22*I22)+(E23*I23)+(E24*I24)+(E25*I25)+(E26*I26)</f>
        <v>0</v>
      </c>
      <c r="F27" s="155"/>
      <c r="G27" s="155">
        <f>SUM(G22:G26)</f>
        <v>0</v>
      </c>
      <c r="H27" s="27">
        <f>SUM(H22:H26)</f>
        <v>0</v>
      </c>
      <c r="I27" s="30"/>
    </row>
    <row r="28" spans="1:9" ht="16.5" thickTop="1" thickBot="1" x14ac:dyDescent="0.3">
      <c r="A28" s="28"/>
      <c r="B28" s="28"/>
      <c r="C28" s="37"/>
      <c r="D28" s="37"/>
      <c r="E28" s="29"/>
      <c r="F28" s="29"/>
      <c r="G28" s="29"/>
      <c r="H28" s="29"/>
      <c r="I28" s="28"/>
    </row>
    <row r="29" spans="1:9" ht="19.5" customHeight="1" thickTop="1" thickBot="1" x14ac:dyDescent="0.3">
      <c r="A29" s="13" t="s">
        <v>273</v>
      </c>
      <c r="B29" s="28"/>
      <c r="C29" s="199" t="s">
        <v>276</v>
      </c>
      <c r="D29" s="200"/>
      <c r="E29" s="91"/>
      <c r="F29" s="29"/>
      <c r="G29" s="29"/>
      <c r="H29" s="29"/>
      <c r="I29" s="61"/>
    </row>
    <row r="30" spans="1:9" ht="46.5" thickTop="1" thickBot="1" x14ac:dyDescent="0.3">
      <c r="A30" s="40" t="s">
        <v>232</v>
      </c>
      <c r="B30" s="41" t="s">
        <v>223</v>
      </c>
      <c r="C30" s="62" t="s">
        <v>716</v>
      </c>
      <c r="D30" s="63" t="s">
        <v>265</v>
      </c>
      <c r="E30" s="42" t="s">
        <v>266</v>
      </c>
      <c r="F30" s="42" t="s">
        <v>717</v>
      </c>
      <c r="G30" s="42" t="s">
        <v>713</v>
      </c>
      <c r="H30" s="43" t="s">
        <v>261</v>
      </c>
      <c r="I30" s="88" t="s">
        <v>719</v>
      </c>
    </row>
    <row r="31" spans="1:9" ht="15.75" thickTop="1" x14ac:dyDescent="0.25">
      <c r="A31" s="90" t="s">
        <v>233</v>
      </c>
      <c r="B31" s="20" t="s">
        <v>278</v>
      </c>
      <c r="C31" s="67">
        <v>0</v>
      </c>
      <c r="D31" s="66">
        <v>0</v>
      </c>
      <c r="E31" s="22">
        <f>D31*C31</f>
        <v>0</v>
      </c>
      <c r="F31" s="21">
        <f>C31+E31</f>
        <v>0</v>
      </c>
      <c r="G31" s="21">
        <f>C31*I31</f>
        <v>0</v>
      </c>
      <c r="H31" s="167">
        <f>G31+(G31*D31)</f>
        <v>0</v>
      </c>
      <c r="I31" s="89">
        <v>150</v>
      </c>
    </row>
    <row r="32" spans="1:9" x14ac:dyDescent="0.25">
      <c r="A32" s="78" t="s">
        <v>256</v>
      </c>
      <c r="B32" s="20" t="s">
        <v>278</v>
      </c>
      <c r="C32" s="67">
        <v>0</v>
      </c>
      <c r="D32" s="66">
        <v>0</v>
      </c>
      <c r="E32" s="22">
        <f>D32*C32</f>
        <v>0</v>
      </c>
      <c r="F32" s="24">
        <f t="shared" ref="F32:F35" si="9">C32+E32</f>
        <v>0</v>
      </c>
      <c r="G32" s="24">
        <f t="shared" ref="G32:G35" si="10">C32*I32</f>
        <v>0</v>
      </c>
      <c r="H32" s="25">
        <f t="shared" ref="H32:H35" si="11">G32+(G32*D32)</f>
        <v>0</v>
      </c>
      <c r="I32" s="75">
        <v>50</v>
      </c>
    </row>
    <row r="33" spans="1:10" x14ac:dyDescent="0.25">
      <c r="A33" s="78" t="s">
        <v>234</v>
      </c>
      <c r="B33" s="20" t="s">
        <v>278</v>
      </c>
      <c r="C33" s="67">
        <v>0</v>
      </c>
      <c r="D33" s="66">
        <v>0</v>
      </c>
      <c r="E33" s="22">
        <f>D33*C33</f>
        <v>0</v>
      </c>
      <c r="F33" s="24">
        <f t="shared" si="9"/>
        <v>0</v>
      </c>
      <c r="G33" s="24">
        <f t="shared" si="10"/>
        <v>0</v>
      </c>
      <c r="H33" s="25">
        <f t="shared" si="11"/>
        <v>0</v>
      </c>
      <c r="I33" s="75">
        <v>20</v>
      </c>
    </row>
    <row r="34" spans="1:10" x14ac:dyDescent="0.25">
      <c r="A34" s="78" t="s">
        <v>235</v>
      </c>
      <c r="B34" s="20" t="s">
        <v>278</v>
      </c>
      <c r="C34" s="67">
        <v>0</v>
      </c>
      <c r="D34" s="66">
        <v>0</v>
      </c>
      <c r="E34" s="22">
        <f>D34*C34</f>
        <v>0</v>
      </c>
      <c r="F34" s="24">
        <f t="shared" si="9"/>
        <v>0</v>
      </c>
      <c r="G34" s="24">
        <f t="shared" si="10"/>
        <v>0</v>
      </c>
      <c r="H34" s="25">
        <f t="shared" si="11"/>
        <v>0</v>
      </c>
      <c r="I34" s="75">
        <v>20</v>
      </c>
    </row>
    <row r="35" spans="1:10" ht="15.75" thickBot="1" x14ac:dyDescent="0.3">
      <c r="A35" s="92" t="s">
        <v>236</v>
      </c>
      <c r="B35" s="20" t="s">
        <v>278</v>
      </c>
      <c r="C35" s="68">
        <v>0</v>
      </c>
      <c r="D35" s="66">
        <v>0</v>
      </c>
      <c r="E35" s="22">
        <f>D35*C35</f>
        <v>0</v>
      </c>
      <c r="F35" s="168">
        <f t="shared" si="9"/>
        <v>0</v>
      </c>
      <c r="G35" s="168">
        <f t="shared" si="10"/>
        <v>0</v>
      </c>
      <c r="H35" s="168">
        <f t="shared" si="11"/>
        <v>0</v>
      </c>
      <c r="I35" s="76">
        <v>20</v>
      </c>
    </row>
    <row r="36" spans="1:10" ht="16.5" thickTop="1" thickBot="1" x14ac:dyDescent="0.3">
      <c r="A36" s="160"/>
      <c r="B36" s="162"/>
      <c r="C36" s="31"/>
      <c r="D36" s="57" t="s">
        <v>718</v>
      </c>
      <c r="E36" s="27">
        <f>(E31*I31)+(E32*I32)+(E33*I33)+(E34*I34)+(E35*I35)</f>
        <v>0</v>
      </c>
      <c r="F36" s="156"/>
      <c r="G36" s="156">
        <f>SUM(G31:G35)</f>
        <v>0</v>
      </c>
      <c r="H36" s="167">
        <f>SUM(H31:H35)</f>
        <v>0</v>
      </c>
      <c r="I36" s="30"/>
    </row>
    <row r="37" spans="1:10" ht="22.5" customHeight="1" thickTop="1" thickBot="1" x14ac:dyDescent="0.3">
      <c r="A37" s="26"/>
      <c r="B37" s="26"/>
      <c r="C37" s="32"/>
      <c r="D37" s="29"/>
      <c r="E37" s="32"/>
      <c r="F37" s="32"/>
      <c r="G37" s="32"/>
      <c r="H37" s="32"/>
      <c r="I37" s="28"/>
      <c r="J37" s="33"/>
    </row>
    <row r="38" spans="1:10" ht="16.5" thickTop="1" thickBot="1" x14ac:dyDescent="0.3">
      <c r="A38" s="93" t="s">
        <v>237</v>
      </c>
      <c r="B38" s="53"/>
      <c r="C38" s="163"/>
      <c r="D38" s="95" t="s">
        <v>718</v>
      </c>
      <c r="E38" s="54">
        <f>E9+E18+E27+E36</f>
        <v>0</v>
      </c>
      <c r="F38" s="54"/>
      <c r="G38" s="54">
        <f>G9+G18+G27+G36</f>
        <v>0</v>
      </c>
      <c r="H38" s="54">
        <f>H9+H18+H27+H36</f>
        <v>0</v>
      </c>
      <c r="I38" s="97"/>
      <c r="J38" s="33"/>
    </row>
    <row r="39" spans="1:10" ht="16.5" thickTop="1" thickBot="1" x14ac:dyDescent="0.3">
      <c r="A39" s="28"/>
      <c r="B39" s="28"/>
      <c r="C39" s="29"/>
      <c r="D39" s="29"/>
      <c r="E39" s="29"/>
      <c r="F39" s="29"/>
      <c r="G39" s="29"/>
      <c r="H39" s="29"/>
      <c r="I39" s="28"/>
    </row>
    <row r="40" spans="1:10" ht="16.5" thickTop="1" thickBot="1" x14ac:dyDescent="0.3">
      <c r="A40" s="28"/>
      <c r="B40" s="28"/>
      <c r="C40" s="197" t="s">
        <v>276</v>
      </c>
      <c r="D40" s="198"/>
      <c r="E40" s="91"/>
      <c r="F40" s="29"/>
      <c r="G40" s="29"/>
      <c r="H40" s="29"/>
      <c r="I40" s="28"/>
    </row>
    <row r="41" spans="1:10" ht="31.5" thickTop="1" thickBot="1" x14ac:dyDescent="0.3">
      <c r="A41" s="44" t="s">
        <v>238</v>
      </c>
      <c r="B41" s="45" t="s">
        <v>223</v>
      </c>
      <c r="C41" s="62" t="s">
        <v>714</v>
      </c>
      <c r="D41" s="63" t="s">
        <v>265</v>
      </c>
      <c r="E41" s="46" t="s">
        <v>266</v>
      </c>
      <c r="F41" s="46" t="s">
        <v>715</v>
      </c>
      <c r="G41" s="169" t="s">
        <v>713</v>
      </c>
      <c r="H41" s="47" t="s">
        <v>261</v>
      </c>
      <c r="I41" s="73" t="s">
        <v>275</v>
      </c>
    </row>
    <row r="42" spans="1:10" ht="15.75" thickTop="1" x14ac:dyDescent="0.25">
      <c r="A42" s="77" t="s">
        <v>239</v>
      </c>
      <c r="B42" s="36" t="s">
        <v>240</v>
      </c>
      <c r="C42" s="67">
        <v>0</v>
      </c>
      <c r="D42" s="66">
        <v>0</v>
      </c>
      <c r="E42" s="22">
        <f>D42*C42</f>
        <v>0</v>
      </c>
      <c r="F42" s="21">
        <f>C42+E42</f>
        <v>0</v>
      </c>
      <c r="G42" s="21">
        <f>C42*I42</f>
        <v>0</v>
      </c>
      <c r="H42" s="25">
        <f>G42+(G42*D42)</f>
        <v>0</v>
      </c>
      <c r="I42" s="74">
        <v>150</v>
      </c>
    </row>
    <row r="43" spans="1:10" x14ac:dyDescent="0.25">
      <c r="A43" s="78" t="s">
        <v>241</v>
      </c>
      <c r="B43" s="23" t="s">
        <v>240</v>
      </c>
      <c r="C43" s="67">
        <v>0</v>
      </c>
      <c r="D43" s="66">
        <v>0</v>
      </c>
      <c r="E43" s="22">
        <f>D43*C43</f>
        <v>0</v>
      </c>
      <c r="F43" s="24">
        <f t="shared" ref="F43:F46" si="12">C43+E43</f>
        <v>0</v>
      </c>
      <c r="G43" s="24">
        <f t="shared" ref="G43:G46" si="13">C43*I43</f>
        <v>0</v>
      </c>
      <c r="H43" s="25">
        <f t="shared" ref="H43:H46" si="14">G43+(G43*D43)</f>
        <v>0</v>
      </c>
      <c r="I43" s="75">
        <v>50</v>
      </c>
    </row>
    <row r="44" spans="1:10" x14ac:dyDescent="0.25">
      <c r="A44" s="78" t="s">
        <v>242</v>
      </c>
      <c r="B44" s="23" t="s">
        <v>240</v>
      </c>
      <c r="C44" s="67">
        <v>0</v>
      </c>
      <c r="D44" s="66">
        <v>0</v>
      </c>
      <c r="E44" s="22">
        <f>D44*C44</f>
        <v>0</v>
      </c>
      <c r="F44" s="24">
        <f t="shared" si="12"/>
        <v>0</v>
      </c>
      <c r="G44" s="24">
        <f t="shared" si="13"/>
        <v>0</v>
      </c>
      <c r="H44" s="25">
        <f t="shared" si="14"/>
        <v>0</v>
      </c>
      <c r="I44" s="75">
        <v>150</v>
      </c>
    </row>
    <row r="45" spans="1:10" x14ac:dyDescent="0.25">
      <c r="A45" s="78" t="s">
        <v>243</v>
      </c>
      <c r="B45" s="23" t="s">
        <v>240</v>
      </c>
      <c r="C45" s="67">
        <v>0</v>
      </c>
      <c r="D45" s="66">
        <v>0</v>
      </c>
      <c r="E45" s="22">
        <f>D45*C45</f>
        <v>0</v>
      </c>
      <c r="F45" s="24">
        <f t="shared" si="12"/>
        <v>0</v>
      </c>
      <c r="G45" s="24">
        <f t="shared" si="13"/>
        <v>0</v>
      </c>
      <c r="H45" s="25">
        <f t="shared" si="14"/>
        <v>0</v>
      </c>
      <c r="I45" s="75">
        <v>50</v>
      </c>
    </row>
    <row r="46" spans="1:10" ht="15.75" thickBot="1" x14ac:dyDescent="0.3">
      <c r="A46" s="78" t="s">
        <v>272</v>
      </c>
      <c r="B46" s="20" t="s">
        <v>278</v>
      </c>
      <c r="C46" s="67">
        <v>0</v>
      </c>
      <c r="D46" s="66">
        <v>0</v>
      </c>
      <c r="E46" s="22">
        <f>D46*C46</f>
        <v>0</v>
      </c>
      <c r="F46" s="168">
        <f t="shared" si="12"/>
        <v>0</v>
      </c>
      <c r="G46" s="168">
        <f t="shared" si="13"/>
        <v>0</v>
      </c>
      <c r="H46" s="25">
        <f t="shared" si="14"/>
        <v>0</v>
      </c>
      <c r="I46" s="76">
        <v>300</v>
      </c>
    </row>
    <row r="47" spans="1:10" ht="16.5" thickTop="1" thickBot="1" x14ac:dyDescent="0.3">
      <c r="A47" s="160"/>
      <c r="B47" s="161"/>
      <c r="C47" s="27"/>
      <c r="D47" s="57"/>
      <c r="E47" s="27">
        <f>(E42*I42)+(E43*I43)+(E44*I44)+(E45*I45)+(E46*I46)</f>
        <v>0</v>
      </c>
      <c r="F47" s="155"/>
      <c r="G47" s="155">
        <f>SUM(G42:G46)</f>
        <v>0</v>
      </c>
      <c r="H47" s="27">
        <f>SUM(H42:H46)</f>
        <v>0</v>
      </c>
      <c r="I47" s="30"/>
    </row>
    <row r="48" spans="1:10" ht="16.5" thickTop="1" thickBot="1" x14ac:dyDescent="0.3">
      <c r="A48" s="14"/>
      <c r="B48" s="14"/>
      <c r="C48" s="197" t="s">
        <v>276</v>
      </c>
      <c r="D48" s="198"/>
      <c r="E48" s="84"/>
      <c r="F48" s="37"/>
      <c r="G48" s="37"/>
      <c r="H48" s="37"/>
      <c r="I48" s="14"/>
    </row>
    <row r="49" spans="1:10" ht="31.5" thickTop="1" thickBot="1" x14ac:dyDescent="0.3">
      <c r="A49" s="44" t="s">
        <v>238</v>
      </c>
      <c r="B49" s="48" t="s">
        <v>223</v>
      </c>
      <c r="C49" s="62" t="s">
        <v>714</v>
      </c>
      <c r="D49" s="63" t="s">
        <v>265</v>
      </c>
      <c r="E49" s="46" t="s">
        <v>266</v>
      </c>
      <c r="F49" s="46" t="s">
        <v>715</v>
      </c>
      <c r="G49" s="169" t="s">
        <v>713</v>
      </c>
      <c r="H49" s="47" t="s">
        <v>261</v>
      </c>
      <c r="I49" s="82" t="s">
        <v>275</v>
      </c>
      <c r="J49" s="72"/>
    </row>
    <row r="50" spans="1:10" ht="15.75" thickTop="1" x14ac:dyDescent="0.25">
      <c r="A50" s="78" t="s">
        <v>267</v>
      </c>
      <c r="B50" s="23" t="s">
        <v>240</v>
      </c>
      <c r="C50" s="67">
        <v>0</v>
      </c>
      <c r="D50" s="66">
        <v>0</v>
      </c>
      <c r="E50" s="22">
        <f>D50*C50</f>
        <v>0</v>
      </c>
      <c r="F50" s="21">
        <f>C50+E50</f>
        <v>0</v>
      </c>
      <c r="G50" s="21">
        <f>C50*I50</f>
        <v>0</v>
      </c>
      <c r="H50" s="25">
        <f>G50+(G50*D50)</f>
        <v>0</v>
      </c>
      <c r="I50" s="74">
        <v>3500</v>
      </c>
    </row>
    <row r="51" spans="1:10" x14ac:dyDescent="0.25">
      <c r="A51" s="81" t="s">
        <v>268</v>
      </c>
      <c r="B51" s="23" t="s">
        <v>240</v>
      </c>
      <c r="C51" s="67">
        <v>0</v>
      </c>
      <c r="D51" s="66">
        <v>0</v>
      </c>
      <c r="E51" s="22">
        <f>D51*C51</f>
        <v>0</v>
      </c>
      <c r="F51" s="24">
        <f t="shared" ref="F51:F52" si="15">C51+E51</f>
        <v>0</v>
      </c>
      <c r="G51" s="24">
        <f t="shared" ref="G51:G52" si="16">C51*I51</f>
        <v>0</v>
      </c>
      <c r="H51" s="25">
        <f t="shared" ref="H51:H52" si="17">G51+(G51*D51)</f>
        <v>0</v>
      </c>
      <c r="I51" s="83">
        <v>150</v>
      </c>
    </row>
    <row r="52" spans="1:10" ht="15.75" thickBot="1" x14ac:dyDescent="0.3">
      <c r="A52" s="81" t="s">
        <v>269</v>
      </c>
      <c r="B52" s="23" t="s">
        <v>240</v>
      </c>
      <c r="C52" s="67">
        <v>0</v>
      </c>
      <c r="D52" s="66">
        <v>0</v>
      </c>
      <c r="E52" s="22">
        <f>D52*C52</f>
        <v>0</v>
      </c>
      <c r="F52" s="168">
        <f t="shared" si="15"/>
        <v>0</v>
      </c>
      <c r="G52" s="168">
        <f t="shared" si="16"/>
        <v>0</v>
      </c>
      <c r="H52" s="25">
        <f t="shared" si="17"/>
        <v>0</v>
      </c>
      <c r="I52" s="83">
        <v>150</v>
      </c>
    </row>
    <row r="53" spans="1:10" ht="16.5" thickTop="1" thickBot="1" x14ac:dyDescent="0.3">
      <c r="A53" s="160"/>
      <c r="B53" s="161"/>
      <c r="C53" s="27"/>
      <c r="D53" s="58"/>
      <c r="E53" s="27">
        <f>(E50*I50)+(E51*I51)+(E52*I52)</f>
        <v>0</v>
      </c>
      <c r="F53" s="155"/>
      <c r="G53" s="155">
        <f>SUM(G50:G52)</f>
        <v>0</v>
      </c>
      <c r="H53" s="27">
        <f>SUM(H50:H52)</f>
        <v>0</v>
      </c>
      <c r="I53" s="30"/>
      <c r="J53" s="33"/>
    </row>
    <row r="54" spans="1:10" ht="16.5" thickTop="1" thickBot="1" x14ac:dyDescent="0.3">
      <c r="A54" s="30"/>
      <c r="B54" s="28"/>
      <c r="C54" s="197" t="s">
        <v>276</v>
      </c>
      <c r="D54" s="198"/>
      <c r="E54" s="84"/>
      <c r="F54" s="29"/>
      <c r="G54" s="29"/>
      <c r="H54" s="29"/>
      <c r="I54" s="14"/>
    </row>
    <row r="55" spans="1:10" ht="31.5" thickTop="1" thickBot="1" x14ac:dyDescent="0.3">
      <c r="A55" s="44" t="s">
        <v>238</v>
      </c>
      <c r="B55" s="45" t="s">
        <v>223</v>
      </c>
      <c r="C55" s="62" t="s">
        <v>714</v>
      </c>
      <c r="D55" s="63" t="s">
        <v>265</v>
      </c>
      <c r="E55" s="46" t="s">
        <v>266</v>
      </c>
      <c r="F55" s="46" t="s">
        <v>715</v>
      </c>
      <c r="G55" s="169" t="s">
        <v>713</v>
      </c>
      <c r="H55" s="47" t="s">
        <v>261</v>
      </c>
      <c r="I55" s="73" t="s">
        <v>275</v>
      </c>
    </row>
    <row r="56" spans="1:10" ht="15.75" thickTop="1" x14ac:dyDescent="0.25">
      <c r="A56" s="77" t="s">
        <v>244</v>
      </c>
      <c r="B56" s="36" t="s">
        <v>240</v>
      </c>
      <c r="C56" s="65">
        <v>0</v>
      </c>
      <c r="D56" s="66">
        <v>0</v>
      </c>
      <c r="E56" s="22">
        <f t="shared" ref="E56:E63" si="18">D56*C56</f>
        <v>0</v>
      </c>
      <c r="F56" s="21">
        <f>C56+E56</f>
        <v>0</v>
      </c>
      <c r="G56" s="21">
        <f>C56*I56</f>
        <v>0</v>
      </c>
      <c r="H56" s="25">
        <f>G56+(G56*D56)</f>
        <v>0</v>
      </c>
      <c r="I56" s="74">
        <v>500</v>
      </c>
    </row>
    <row r="57" spans="1:10" x14ac:dyDescent="0.25">
      <c r="A57" s="78" t="s">
        <v>245</v>
      </c>
      <c r="B57" s="23" t="s">
        <v>240</v>
      </c>
      <c r="C57" s="67">
        <v>0</v>
      </c>
      <c r="D57" s="66">
        <v>0</v>
      </c>
      <c r="E57" s="22">
        <f t="shared" si="18"/>
        <v>0</v>
      </c>
      <c r="F57" s="24">
        <f t="shared" ref="F57:F63" si="19">C57+E57</f>
        <v>0</v>
      </c>
      <c r="G57" s="24">
        <f t="shared" ref="G57:G63" si="20">C57*I57</f>
        <v>0</v>
      </c>
      <c r="H57" s="25">
        <f t="shared" ref="H57:H63" si="21">G57+(G57*D57)</f>
        <v>0</v>
      </c>
      <c r="I57" s="75">
        <v>500</v>
      </c>
    </row>
    <row r="58" spans="1:10" x14ac:dyDescent="0.25">
      <c r="A58" s="78" t="s">
        <v>257</v>
      </c>
      <c r="B58" s="23" t="s">
        <v>240</v>
      </c>
      <c r="C58" s="67">
        <v>0</v>
      </c>
      <c r="D58" s="66">
        <v>0</v>
      </c>
      <c r="E58" s="22">
        <f t="shared" si="18"/>
        <v>0</v>
      </c>
      <c r="F58" s="24">
        <f t="shared" si="19"/>
        <v>0</v>
      </c>
      <c r="G58" s="24">
        <f t="shared" si="20"/>
        <v>0</v>
      </c>
      <c r="H58" s="25">
        <f t="shared" si="21"/>
        <v>0</v>
      </c>
      <c r="I58" s="94">
        <v>1000</v>
      </c>
    </row>
    <row r="59" spans="1:10" x14ac:dyDescent="0.25">
      <c r="A59" s="78" t="s">
        <v>246</v>
      </c>
      <c r="B59" s="23" t="s">
        <v>240</v>
      </c>
      <c r="C59" s="67">
        <v>0</v>
      </c>
      <c r="D59" s="66">
        <v>0</v>
      </c>
      <c r="E59" s="22">
        <f t="shared" si="18"/>
        <v>0</v>
      </c>
      <c r="F59" s="24">
        <f t="shared" si="19"/>
        <v>0</v>
      </c>
      <c r="G59" s="24">
        <f t="shared" si="20"/>
        <v>0</v>
      </c>
      <c r="H59" s="25">
        <f t="shared" si="21"/>
        <v>0</v>
      </c>
      <c r="I59" s="75">
        <v>1000</v>
      </c>
    </row>
    <row r="60" spans="1:10" x14ac:dyDescent="0.25">
      <c r="A60" s="78" t="s">
        <v>258</v>
      </c>
      <c r="B60" s="23" t="s">
        <v>240</v>
      </c>
      <c r="C60" s="67">
        <v>0</v>
      </c>
      <c r="D60" s="66">
        <v>0</v>
      </c>
      <c r="E60" s="22">
        <f t="shared" si="18"/>
        <v>0</v>
      </c>
      <c r="F60" s="24">
        <f t="shared" si="19"/>
        <v>0</v>
      </c>
      <c r="G60" s="24">
        <f t="shared" si="20"/>
        <v>0</v>
      </c>
      <c r="H60" s="25">
        <f t="shared" si="21"/>
        <v>0</v>
      </c>
      <c r="I60" s="75">
        <v>500</v>
      </c>
    </row>
    <row r="61" spans="1:10" x14ac:dyDescent="0.25">
      <c r="A61" s="78" t="s">
        <v>270</v>
      </c>
      <c r="B61" s="23" t="s">
        <v>240</v>
      </c>
      <c r="C61" s="67">
        <v>0</v>
      </c>
      <c r="D61" s="66">
        <v>0</v>
      </c>
      <c r="E61" s="22">
        <f t="shared" si="18"/>
        <v>0</v>
      </c>
      <c r="F61" s="24">
        <f t="shared" si="19"/>
        <v>0</v>
      </c>
      <c r="G61" s="24">
        <f t="shared" si="20"/>
        <v>0</v>
      </c>
      <c r="H61" s="25">
        <f t="shared" si="21"/>
        <v>0</v>
      </c>
      <c r="I61" s="75">
        <v>600</v>
      </c>
    </row>
    <row r="62" spans="1:10" x14ac:dyDescent="0.25">
      <c r="A62" s="78" t="s">
        <v>247</v>
      </c>
      <c r="B62" s="23" t="s">
        <v>240</v>
      </c>
      <c r="C62" s="67">
        <v>0</v>
      </c>
      <c r="D62" s="66">
        <v>0</v>
      </c>
      <c r="E62" s="22">
        <f t="shared" si="18"/>
        <v>0</v>
      </c>
      <c r="F62" s="24">
        <f t="shared" si="19"/>
        <v>0</v>
      </c>
      <c r="G62" s="24">
        <f t="shared" si="20"/>
        <v>0</v>
      </c>
      <c r="H62" s="25">
        <f t="shared" si="21"/>
        <v>0</v>
      </c>
      <c r="I62" s="75">
        <v>200</v>
      </c>
    </row>
    <row r="63" spans="1:10" ht="15.75" thickBot="1" x14ac:dyDescent="0.3">
      <c r="A63" s="79" t="s">
        <v>248</v>
      </c>
      <c r="B63" s="165" t="s">
        <v>249</v>
      </c>
      <c r="C63" s="67">
        <v>0</v>
      </c>
      <c r="D63" s="66">
        <v>0</v>
      </c>
      <c r="E63" s="22">
        <f t="shared" si="18"/>
        <v>0</v>
      </c>
      <c r="F63" s="168">
        <f t="shared" si="19"/>
        <v>0</v>
      </c>
      <c r="G63" s="168">
        <f t="shared" si="20"/>
        <v>0</v>
      </c>
      <c r="H63" s="25">
        <f t="shared" si="21"/>
        <v>0</v>
      </c>
      <c r="I63" s="166">
        <v>1200</v>
      </c>
    </row>
    <row r="64" spans="1:10" ht="18" customHeight="1" thickTop="1" thickBot="1" x14ac:dyDescent="0.3">
      <c r="A64" s="164"/>
      <c r="B64" s="162"/>
      <c r="C64" s="31"/>
      <c r="D64" s="59"/>
      <c r="E64" s="27">
        <f>(E56*I56)+(E57*I57)+(E58*I58)+(E59*I59)+(E60*I60)+(E61*I61)+(E62*I62)+(E63*I63)</f>
        <v>0</v>
      </c>
      <c r="F64" s="156"/>
      <c r="G64" s="156">
        <f>SUM(G56:G63)</f>
        <v>0</v>
      </c>
      <c r="H64" s="31">
        <f>SUM(H56:H63)</f>
        <v>0</v>
      </c>
      <c r="I64" s="30"/>
      <c r="J64" s="33"/>
    </row>
    <row r="65" spans="1:10" ht="16.5" thickTop="1" thickBot="1" x14ac:dyDescent="0.3">
      <c r="A65" s="26"/>
      <c r="B65" s="26"/>
      <c r="C65" s="32"/>
      <c r="D65" s="29"/>
      <c r="E65" s="32"/>
      <c r="F65" s="32"/>
      <c r="G65" s="32"/>
      <c r="H65" s="32"/>
      <c r="I65" s="28"/>
    </row>
    <row r="66" spans="1:10" ht="16.5" thickTop="1" thickBot="1" x14ac:dyDescent="0.3">
      <c r="A66" s="80" t="s">
        <v>250</v>
      </c>
      <c r="B66" s="51"/>
      <c r="C66" s="163"/>
      <c r="D66" s="95"/>
      <c r="E66" s="163">
        <f>E47+E53+E64</f>
        <v>0</v>
      </c>
      <c r="F66" s="52"/>
      <c r="G66" s="52">
        <f>G47+G53+G64</f>
        <v>0</v>
      </c>
      <c r="H66" s="52">
        <f>H47+H53+H64</f>
        <v>0</v>
      </c>
      <c r="I66" s="96"/>
      <c r="J66" s="33"/>
    </row>
    <row r="67" spans="1:10" ht="15.75" thickTop="1" x14ac:dyDescent="0.25">
      <c r="A67" s="28"/>
      <c r="B67" s="28"/>
      <c r="C67" s="29"/>
      <c r="D67" s="29"/>
      <c r="E67" s="29"/>
      <c r="F67" s="29"/>
      <c r="G67" s="29"/>
      <c r="H67" s="29"/>
      <c r="I67" s="28"/>
    </row>
    <row r="68" spans="1:10" x14ac:dyDescent="0.25">
      <c r="A68" s="28"/>
      <c r="B68" s="28"/>
      <c r="C68" s="29"/>
      <c r="D68" s="29"/>
      <c r="E68" s="29"/>
      <c r="F68" s="29"/>
      <c r="G68" s="29"/>
      <c r="H68" s="29"/>
      <c r="I68" s="28"/>
    </row>
  </sheetData>
  <mergeCells count="7">
    <mergeCell ref="C40:D40"/>
    <mergeCell ref="C48:D48"/>
    <mergeCell ref="C54:D54"/>
    <mergeCell ref="C2:D2"/>
    <mergeCell ref="C11:D11"/>
    <mergeCell ref="C20:D20"/>
    <mergeCell ref="C29:D29"/>
  </mergeCells>
  <pageMargins left="0.7" right="0.7" top="0.78740157499999996" bottom="0.78740157499999996" header="0.3" footer="0.3"/>
  <pageSetup paperSize="9" scale="72" orientation="landscape" r:id="rId1"/>
  <rowBreaks count="2" manualBreakCount="2">
    <brk id="28" max="16383" man="1"/>
    <brk id="6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41"/>
  <sheetViews>
    <sheetView zoomScaleNormal="100" workbookViewId="0">
      <selection activeCell="H28" sqref="H28"/>
    </sheetView>
  </sheetViews>
  <sheetFormatPr defaultRowHeight="15" x14ac:dyDescent="0.25"/>
  <cols>
    <col min="1" max="1" width="38.140625" customWidth="1"/>
    <col min="2" max="4" width="20.7109375" style="1" customWidth="1"/>
    <col min="5" max="5" width="12.28515625" customWidth="1"/>
  </cols>
  <sheetData>
    <row r="2" spans="1:4" ht="17.25" x14ac:dyDescent="0.3">
      <c r="A2" s="60" t="s">
        <v>665</v>
      </c>
      <c r="D2" s="3" t="s">
        <v>259</v>
      </c>
    </row>
    <row r="3" spans="1:4" ht="15.75" x14ac:dyDescent="0.25">
      <c r="A3" s="2"/>
      <c r="D3" s="3"/>
    </row>
    <row r="4" spans="1:4" ht="15.75" x14ac:dyDescent="0.25">
      <c r="A4" s="4" t="s">
        <v>255</v>
      </c>
    </row>
    <row r="5" spans="1:4" x14ac:dyDescent="0.25">
      <c r="A5" t="s">
        <v>664</v>
      </c>
    </row>
    <row r="6" spans="1:4" ht="15.75" thickBot="1" x14ac:dyDescent="0.3">
      <c r="A6" s="98"/>
    </row>
    <row r="7" spans="1:4" ht="16.5" thickTop="1" thickBot="1" x14ac:dyDescent="0.3">
      <c r="A7" s="102" t="s">
        <v>0</v>
      </c>
      <c r="B7" s="99" t="s">
        <v>251</v>
      </c>
      <c r="C7" s="99" t="s">
        <v>266</v>
      </c>
      <c r="D7" s="100" t="s">
        <v>261</v>
      </c>
    </row>
    <row r="8" spans="1:4" ht="16.5" thickTop="1" thickBot="1" x14ac:dyDescent="0.3">
      <c r="A8" s="103" t="s">
        <v>1</v>
      </c>
      <c r="B8" s="106">
        <f>'List č. 1_Vozidlo 1'!$E$55</f>
        <v>0</v>
      </c>
      <c r="C8" s="111">
        <f>'List č. 1_Vozidlo 1'!$E$57</f>
        <v>0</v>
      </c>
      <c r="D8" s="109">
        <f>'List č. 1_Vozidlo 1'!$E$58</f>
        <v>0</v>
      </c>
    </row>
    <row r="9" spans="1:4" ht="16.5" thickTop="1" thickBot="1" x14ac:dyDescent="0.3">
      <c r="A9" s="103" t="s">
        <v>2</v>
      </c>
      <c r="B9" s="107">
        <f>'List č. 2_Vozidlo 2'!$E$55</f>
        <v>0</v>
      </c>
      <c r="C9" s="112">
        <f>'List č. 2_Vozidlo 2'!$E$57</f>
        <v>0</v>
      </c>
      <c r="D9" s="110">
        <f>'List č. 2_Vozidlo 2'!$E$58</f>
        <v>0</v>
      </c>
    </row>
    <row r="10" spans="1:4" ht="16.5" thickTop="1" thickBot="1" x14ac:dyDescent="0.3">
      <c r="A10" s="103" t="s">
        <v>26</v>
      </c>
      <c r="B10" s="107">
        <f>'List č. 3_vozidlo 3'!$E$55</f>
        <v>0</v>
      </c>
      <c r="C10" s="112">
        <f>'List č. 3_vozidlo 3'!$E$57</f>
        <v>0</v>
      </c>
      <c r="D10" s="110">
        <f>'List č. 3_vozidlo 3'!$E$58</f>
        <v>0</v>
      </c>
    </row>
    <row r="11" spans="1:4" ht="16.5" thickTop="1" thickBot="1" x14ac:dyDescent="0.3">
      <c r="A11" s="104" t="s">
        <v>27</v>
      </c>
      <c r="B11" s="107">
        <f>'List č. 4_Vozidlo 4'!E55</f>
        <v>0</v>
      </c>
      <c r="C11" s="112">
        <f>'List č. 4_Vozidlo 4'!E57</f>
        <v>0</v>
      </c>
      <c r="D11" s="110">
        <f>'List č. 4_Vozidlo 4'!E57</f>
        <v>0</v>
      </c>
    </row>
    <row r="12" spans="1:4" ht="16.5" thickTop="1" thickBot="1" x14ac:dyDescent="0.3">
      <c r="A12" s="103" t="s">
        <v>28</v>
      </c>
      <c r="B12" s="107">
        <f>'List č. 5_Vozidlo 5'!E92</f>
        <v>0</v>
      </c>
      <c r="C12" s="112">
        <f>'List č. 5_Vozidlo 5'!E94</f>
        <v>0</v>
      </c>
      <c r="D12" s="110">
        <f>'List č. 5_Vozidlo 5'!E95</f>
        <v>0</v>
      </c>
    </row>
    <row r="13" spans="1:4" ht="16.5" thickTop="1" thickBot="1" x14ac:dyDescent="0.3">
      <c r="A13" s="103" t="s">
        <v>29</v>
      </c>
      <c r="B13" s="107">
        <f>'List č. 6_Vozidlo 6'!E54</f>
        <v>0</v>
      </c>
      <c r="C13" s="112">
        <f>'List č. 6_Vozidlo 6'!E56</f>
        <v>0</v>
      </c>
      <c r="D13" s="110">
        <f>'List č. 6_Vozidlo 6'!E57</f>
        <v>0</v>
      </c>
    </row>
    <row r="14" spans="1:4" ht="16.5" thickTop="1" thickBot="1" x14ac:dyDescent="0.3">
      <c r="A14" s="103" t="s">
        <v>663</v>
      </c>
      <c r="B14" s="108">
        <f>'List č. 7_Vozidlo 7'!E55</f>
        <v>0</v>
      </c>
      <c r="C14" s="127">
        <f>'List č. 7_Vozidlo 7'!E57</f>
        <v>0</v>
      </c>
      <c r="D14" s="128">
        <f>'List č. 7_Vozidlo 7'!E58</f>
        <v>0</v>
      </c>
    </row>
    <row r="15" spans="1:4" ht="16.5" thickTop="1" thickBot="1" x14ac:dyDescent="0.3">
      <c r="A15" s="105" t="s">
        <v>30</v>
      </c>
      <c r="B15" s="157">
        <f>SUM(B8:B14)</f>
        <v>0</v>
      </c>
      <c r="C15" s="158">
        <f>SUM(C8:C14)</f>
        <v>0</v>
      </c>
      <c r="D15" s="159">
        <f>SUM(D8:D14)</f>
        <v>0</v>
      </c>
    </row>
    <row r="16" spans="1:4" ht="15.75" thickTop="1" x14ac:dyDescent="0.25">
      <c r="B16" s="101"/>
      <c r="D16" s="101"/>
    </row>
    <row r="17" spans="1:4" ht="15.75" x14ac:dyDescent="0.25">
      <c r="A17" s="4" t="s">
        <v>255</v>
      </c>
    </row>
    <row r="18" spans="1:4" x14ac:dyDescent="0.25">
      <c r="A18" t="s">
        <v>612</v>
      </c>
    </row>
    <row r="19" spans="1:4" ht="15.75" thickBot="1" x14ac:dyDescent="0.3"/>
    <row r="20" spans="1:4" ht="25.5" customHeight="1" thickTop="1" thickBot="1" x14ac:dyDescent="0.3">
      <c r="A20" s="16" t="s">
        <v>252</v>
      </c>
      <c r="B20" s="17" t="s">
        <v>251</v>
      </c>
      <c r="C20" s="18" t="s">
        <v>266</v>
      </c>
      <c r="D20" s="19" t="s">
        <v>261</v>
      </c>
    </row>
    <row r="21" spans="1:4" ht="16.5" thickTop="1" thickBot="1" x14ac:dyDescent="0.3">
      <c r="A21" s="34" t="s">
        <v>237</v>
      </c>
      <c r="B21" s="35">
        <f>'List č. 8_Ceník úkonů'!G38</f>
        <v>0</v>
      </c>
      <c r="C21" s="35">
        <f>'List č. 8_Ceník úkonů'!E38</f>
        <v>0</v>
      </c>
      <c r="D21" s="35">
        <f>'List č. 8_Ceník úkonů'!H38</f>
        <v>0</v>
      </c>
    </row>
    <row r="22" spans="1:4" ht="16.5" thickTop="1" thickBot="1" x14ac:dyDescent="0.3">
      <c r="A22" s="49" t="s">
        <v>250</v>
      </c>
      <c r="B22" s="50">
        <f>'List č. 8_Ceník úkonů'!G66</f>
        <v>0</v>
      </c>
      <c r="C22" s="50">
        <f>'List č. 8_Ceník úkonů'!E66</f>
        <v>0</v>
      </c>
      <c r="D22" s="50">
        <f>'List č. 8_Ceník úkonů'!H66</f>
        <v>0</v>
      </c>
    </row>
    <row r="23" spans="1:4" ht="15.75" thickTop="1" x14ac:dyDescent="0.25"/>
    <row r="24" spans="1:4" ht="15.75" thickBot="1" x14ac:dyDescent="0.3"/>
    <row r="25" spans="1:4" ht="16.5" thickBot="1" x14ac:dyDescent="0.3">
      <c r="A25" s="201" t="s">
        <v>222</v>
      </c>
      <c r="B25" s="202"/>
      <c r="C25" s="202"/>
      <c r="D25" s="203"/>
    </row>
    <row r="26" spans="1:4" ht="16.5" thickTop="1" thickBot="1" x14ac:dyDescent="0.3">
      <c r="A26" s="206" t="s">
        <v>254</v>
      </c>
      <c r="B26" s="99" t="s">
        <v>251</v>
      </c>
      <c r="C26" s="99" t="s">
        <v>266</v>
      </c>
      <c r="D26" s="116" t="s">
        <v>261</v>
      </c>
    </row>
    <row r="27" spans="1:4" ht="16.5" thickTop="1" thickBot="1" x14ac:dyDescent="0.3">
      <c r="A27" s="207"/>
      <c r="B27" s="117">
        <f>B21+B22</f>
        <v>0</v>
      </c>
      <c r="C27" s="117">
        <f>C21+C22</f>
        <v>0</v>
      </c>
      <c r="D27" s="118">
        <f>D21+D22</f>
        <v>0</v>
      </c>
    </row>
    <row r="34" spans="1:5" x14ac:dyDescent="0.25">
      <c r="A34" t="s">
        <v>253</v>
      </c>
    </row>
    <row r="38" spans="1:5" x14ac:dyDescent="0.25">
      <c r="D38" s="204" t="s">
        <v>218</v>
      </c>
      <c r="E38" s="204"/>
    </row>
    <row r="39" spans="1:5" x14ac:dyDescent="0.25">
      <c r="D39" s="205" t="s">
        <v>219</v>
      </c>
      <c r="E39" s="205"/>
    </row>
    <row r="40" spans="1:5" x14ac:dyDescent="0.25">
      <c r="D40" s="205" t="s">
        <v>220</v>
      </c>
      <c r="E40" s="205"/>
    </row>
    <row r="41" spans="1:5" x14ac:dyDescent="0.25">
      <c r="D41" s="205" t="s">
        <v>221</v>
      </c>
      <c r="E41" s="205"/>
    </row>
  </sheetData>
  <mergeCells count="6">
    <mergeCell ref="A25:D25"/>
    <mergeCell ref="D38:E38"/>
    <mergeCell ref="D39:E39"/>
    <mergeCell ref="D40:E40"/>
    <mergeCell ref="D41:E41"/>
    <mergeCell ref="A26:A27"/>
  </mergeCells>
  <pageMargins left="0.9055118110236221" right="0.9055118110236221" top="1.1811023622047245" bottom="0.78740157480314965" header="0.31496062992125984" footer="0.31496062992125984"/>
  <pageSetup paperSize="9" scale="94" orientation="landscape" r:id="rId1"/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88A8F4FA0DDA419EF890A7EF9704B0" ma:contentTypeVersion="" ma:contentTypeDescription="Vytvoří nový dokument" ma:contentTypeScope="" ma:versionID="af2108a7c8dcb8ca9906d778457327d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82D4E3-3603-4586-BFF7-67F575FAE662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$ListId:dokumentyvz;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BB4AF17-0EAA-463E-A1C4-5BD3BAF77C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205D5-EE65-4506-8975-34B26E142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List č. 1_Vozidlo 1</vt:lpstr>
      <vt:lpstr>List č. 2_Vozidlo 2</vt:lpstr>
      <vt:lpstr>List č. 3_vozidlo 3</vt:lpstr>
      <vt:lpstr>List č. 4_Vozidlo 4</vt:lpstr>
      <vt:lpstr>List č. 5_Vozidlo 5</vt:lpstr>
      <vt:lpstr>List č. 6_Vozidlo 6</vt:lpstr>
      <vt:lpstr>List č. 7_Vozidlo 7</vt:lpstr>
      <vt:lpstr>List č. 8_Ceník úkonů</vt:lpstr>
      <vt:lpstr>List č. 9_Celk. nabídková cena</vt:lpstr>
      <vt:lpstr>'List č. 8_Ceník úkonů'!Oblast_tisku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Štichauer David</dc:creator>
  <cp:lastModifiedBy>Gottová Eva</cp:lastModifiedBy>
  <cp:lastPrinted>2018-07-10T07:54:35Z</cp:lastPrinted>
  <dcterms:created xsi:type="dcterms:W3CDTF">2014-11-19T05:33:36Z</dcterms:created>
  <dcterms:modified xsi:type="dcterms:W3CDTF">2018-09-20T13:52:24Z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0x010100D388A8F4FA0DDA419EF890A7EF9704B0</vt:lpwstr>
  </property>
</Properties>
</file>