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K102" i="1" l="1"/>
  <c r="I102" i="1"/>
  <c r="K88" i="1"/>
  <c r="I88" i="1"/>
  <c r="K34" i="1"/>
  <c r="I34" i="1"/>
  <c r="M102" i="1" l="1"/>
  <c r="M88" i="1"/>
  <c r="M34" i="1"/>
  <c r="K21" i="1"/>
  <c r="I21" i="1"/>
  <c r="M21" i="1" l="1"/>
  <c r="I19" i="1"/>
  <c r="I176" i="1" l="1"/>
  <c r="I175" i="1"/>
  <c r="I174" i="1"/>
  <c r="I173" i="1"/>
  <c r="G176" i="1"/>
  <c r="G175" i="1"/>
  <c r="G174" i="1"/>
  <c r="G173" i="1"/>
  <c r="I165" i="1"/>
  <c r="I164" i="1"/>
  <c r="I163" i="1"/>
  <c r="G165" i="1"/>
  <c r="G164" i="1"/>
  <c r="G163" i="1"/>
  <c r="I155" i="1"/>
  <c r="I154" i="1"/>
  <c r="I153" i="1"/>
  <c r="I152" i="1"/>
  <c r="G155" i="1"/>
  <c r="G154" i="1"/>
  <c r="G153" i="1"/>
  <c r="G152" i="1"/>
  <c r="I144" i="1"/>
  <c r="I143" i="1"/>
  <c r="I142" i="1"/>
  <c r="G144" i="1"/>
  <c r="G143" i="1"/>
  <c r="G142" i="1"/>
  <c r="I134" i="1"/>
  <c r="I133" i="1"/>
  <c r="G134" i="1"/>
  <c r="G133" i="1"/>
  <c r="I125" i="1"/>
  <c r="I123" i="1"/>
  <c r="I124" i="1"/>
  <c r="I122" i="1"/>
  <c r="G125" i="1"/>
  <c r="G124" i="1"/>
  <c r="G123" i="1"/>
  <c r="G122" i="1"/>
  <c r="I114" i="1"/>
  <c r="I111" i="1"/>
  <c r="I110" i="1"/>
  <c r="I109" i="1"/>
  <c r="G114" i="1"/>
  <c r="G111" i="1"/>
  <c r="G110" i="1"/>
  <c r="G109" i="1"/>
  <c r="G166" i="1" l="1"/>
  <c r="I177" i="1"/>
  <c r="G177" i="1"/>
  <c r="I156" i="1"/>
  <c r="G156" i="1"/>
  <c r="I135" i="1"/>
  <c r="I126" i="1"/>
  <c r="G126" i="1"/>
  <c r="I115" i="1"/>
  <c r="G145" i="1"/>
  <c r="I166" i="1"/>
  <c r="J163" i="1" s="1"/>
  <c r="I145" i="1"/>
  <c r="G115" i="1"/>
  <c r="J109" i="1" s="1"/>
  <c r="G135" i="1"/>
  <c r="J133" i="1" s="1"/>
  <c r="I99" i="1"/>
  <c r="I98" i="1"/>
  <c r="I97" i="1"/>
  <c r="I96" i="1"/>
  <c r="I95" i="1"/>
  <c r="G99" i="1"/>
  <c r="G98" i="1"/>
  <c r="G97" i="1"/>
  <c r="G96" i="1"/>
  <c r="G95" i="1"/>
  <c r="I85" i="1"/>
  <c r="I84" i="1"/>
  <c r="I83" i="1"/>
  <c r="I82" i="1"/>
  <c r="I81" i="1"/>
  <c r="G85" i="1"/>
  <c r="G84" i="1"/>
  <c r="G83" i="1"/>
  <c r="G82" i="1"/>
  <c r="G81" i="1"/>
  <c r="I73" i="1"/>
  <c r="I72" i="1"/>
  <c r="I71" i="1"/>
  <c r="I70" i="1"/>
  <c r="G73" i="1"/>
  <c r="G72" i="1"/>
  <c r="G71" i="1"/>
  <c r="G70" i="1"/>
  <c r="I62" i="1"/>
  <c r="I61" i="1"/>
  <c r="I60" i="1"/>
  <c r="G62" i="1"/>
  <c r="G61" i="1"/>
  <c r="G60" i="1"/>
  <c r="I52" i="1"/>
  <c r="I53" i="1" s="1"/>
  <c r="G52" i="1"/>
  <c r="G53" i="1" s="1"/>
  <c r="I44" i="1"/>
  <c r="I43" i="1"/>
  <c r="I42" i="1"/>
  <c r="I41" i="1"/>
  <c r="G44" i="1"/>
  <c r="G43" i="1"/>
  <c r="G42" i="1"/>
  <c r="G41" i="1"/>
  <c r="I31" i="1"/>
  <c r="I30" i="1"/>
  <c r="I29" i="1"/>
  <c r="I28" i="1"/>
  <c r="G31" i="1"/>
  <c r="G30" i="1"/>
  <c r="G29" i="1"/>
  <c r="G28" i="1"/>
  <c r="I16" i="1"/>
  <c r="I15" i="1"/>
  <c r="I14" i="1"/>
  <c r="I13" i="1"/>
  <c r="I12" i="1"/>
  <c r="G16" i="1"/>
  <c r="G15" i="1"/>
  <c r="G14" i="1"/>
  <c r="G13" i="1"/>
  <c r="G12" i="1"/>
  <c r="J173" i="1" l="1"/>
  <c r="J152" i="1"/>
  <c r="J142" i="1"/>
  <c r="J122" i="1"/>
  <c r="G86" i="1"/>
  <c r="G32" i="1"/>
  <c r="I63" i="1"/>
  <c r="I86" i="1"/>
  <c r="I45" i="1"/>
  <c r="I100" i="1"/>
  <c r="J52" i="1"/>
  <c r="I74" i="1"/>
  <c r="G74" i="1"/>
  <c r="I17" i="1"/>
  <c r="G45" i="1"/>
  <c r="I32" i="1"/>
  <c r="G63" i="1"/>
  <c r="G100" i="1"/>
  <c r="J95" i="1" s="1"/>
  <c r="G17" i="1"/>
  <c r="J12" i="1" l="1"/>
  <c r="J81" i="1"/>
  <c r="J60" i="1"/>
  <c r="J28" i="1"/>
  <c r="J41" i="1"/>
  <c r="J70" i="1"/>
  <c r="J180" i="1" l="1"/>
  <c r="J181" i="1" s="1"/>
</calcChain>
</file>

<file path=xl/comments1.xml><?xml version="1.0" encoding="utf-8"?>
<comments xmlns="http://schemas.openxmlformats.org/spreadsheetml/2006/main">
  <authors>
    <author>Autor</author>
  </authors>
  <commentList>
    <comment ref="E98" authorId="0">
      <text>
        <r>
          <rPr>
            <b/>
            <sz val="8"/>
            <color indexed="81"/>
            <rFont val="Tahoma"/>
            <charset val="1"/>
          </rPr>
          <t>Autor:</t>
        </r>
        <r>
          <rPr>
            <sz val="8"/>
            <color indexed="81"/>
            <rFont val="Tahoma"/>
            <charset val="1"/>
          </rPr>
          <t xml:space="preserve">
Již nyní je svoz navýšen na 104.
Kontejner je umístěn na dvoře budovy 6 a slouží převážně nájemníkům ČRo.</t>
        </r>
      </text>
    </comment>
  </commentList>
</comments>
</file>

<file path=xl/sharedStrings.xml><?xml version="1.0" encoding="utf-8"?>
<sst xmlns="http://schemas.openxmlformats.org/spreadsheetml/2006/main" count="458" uniqueCount="79">
  <si>
    <t xml:space="preserve"> Vinohradská 12, Praha 2, 120 00</t>
  </si>
  <si>
    <t>PRAVIDELNÉ SLUŽBY</t>
  </si>
  <si>
    <t>Kód odpadu</t>
  </si>
  <si>
    <t>Název druhu odpadu</t>
  </si>
  <si>
    <t>Nádoba na odpad</t>
  </si>
  <si>
    <t>Četnost svozu ročně</t>
  </si>
  <si>
    <t>cena za pronájem nádob (Kč/rok)</t>
  </si>
  <si>
    <t>cena za svoz (Kč/rok)</t>
  </si>
  <si>
    <t>Celková cena za rok (bez DPH)</t>
  </si>
  <si>
    <t>Objem nádoby</t>
  </si>
  <si>
    <t>Počet nádob</t>
  </si>
  <si>
    <t>15 01 01</t>
  </si>
  <si>
    <t>papír a lepenkové obaly</t>
  </si>
  <si>
    <t>1100l</t>
  </si>
  <si>
    <t>15 01 02</t>
  </si>
  <si>
    <t>plastové obaly</t>
  </si>
  <si>
    <t>15 01 07</t>
  </si>
  <si>
    <t>skleněné obaly</t>
  </si>
  <si>
    <t>240l</t>
  </si>
  <si>
    <t>absorpční činidla, filtrační materiály</t>
  </si>
  <si>
    <t>110l</t>
  </si>
  <si>
    <t>20 03 01</t>
  </si>
  <si>
    <t>směsný komunální odpad</t>
  </si>
  <si>
    <t>Hybešova 10, Praha 8, 186 72</t>
  </si>
  <si>
    <t>Beethovenova 4, Brno, 602 00</t>
  </si>
  <si>
    <t>Objem nádoby (l)</t>
  </si>
  <si>
    <t>120l</t>
  </si>
  <si>
    <t>Vsetínská 7, Brno, 602 00</t>
  </si>
  <si>
    <t>Osvoboditelů 187, Zlín, 706 01</t>
  </si>
  <si>
    <t>U Tří lvů 1, České Budějovice, 370 01</t>
  </si>
  <si>
    <t>Havlíčkova 292, Hradec Králové, 500 01</t>
  </si>
  <si>
    <t>Dr. Šmerala 2, Ostrava, 702 00</t>
  </si>
  <si>
    <t>papír a lepenkové obaly B2</t>
  </si>
  <si>
    <t>plastové obaly B2</t>
  </si>
  <si>
    <t>skleněné obaly B2</t>
  </si>
  <si>
    <t>směsný komunální odpad B6</t>
  </si>
  <si>
    <t>směsný komunální odpad B2</t>
  </si>
  <si>
    <t>sv. Anežky České 29, Pardubice, 530 02</t>
  </si>
  <si>
    <t>Jednotková cena 1 pytel (Kč)</t>
  </si>
  <si>
    <t>60l (pytel)</t>
  </si>
  <si>
    <t>60 (pytel)</t>
  </si>
  <si>
    <t>náměstí Míru 2363/10, Plzeň, 301 00</t>
  </si>
  <si>
    <r>
      <t>Objem nádoby (l,m</t>
    </r>
    <r>
      <rPr>
        <b/>
        <vertAlign val="superscript"/>
        <sz val="10"/>
        <rFont val="Calibri"/>
        <family val="2"/>
        <charset val="238"/>
      </rPr>
      <t>3</t>
    </r>
    <r>
      <rPr>
        <b/>
        <sz val="10"/>
        <rFont val="Calibri"/>
        <family val="2"/>
        <charset val="238"/>
      </rPr>
      <t>)</t>
    </r>
  </si>
  <si>
    <t>Zítkova 3, Karlovy Vary, 360 01</t>
  </si>
  <si>
    <t>20 02 01</t>
  </si>
  <si>
    <t>biologicky rozložitelný odpad</t>
  </si>
  <si>
    <t>Masarykovo náměstí 42, Jihlava, 586 01</t>
  </si>
  <si>
    <t>Na Schodech 10, Ústí nad Labem, 400 01</t>
  </si>
  <si>
    <t xml:space="preserve"> Modrá 1048, Liberec, 460 06</t>
  </si>
  <si>
    <t>Horní náměstí 21, Olomouc, 771 06</t>
  </si>
  <si>
    <t>CELKOVÁ CENA (Kč bez DPH/rok)</t>
  </si>
  <si>
    <t>CENA CELKEM (Kč bez DPH/4roky)</t>
  </si>
  <si>
    <t>1100 l</t>
  </si>
  <si>
    <t>Příloha č. 3 - Tabulka pro výpočet nabídkové ceny</t>
  </si>
  <si>
    <t>15 02 02</t>
  </si>
  <si>
    <t>Celkem</t>
  </si>
  <si>
    <t>Cena za pytle za rok</t>
  </si>
  <si>
    <t>Vysvětlení:</t>
  </si>
  <si>
    <t>Objem pytle (l)</t>
  </si>
  <si>
    <t>Jednotkovou cenou za svoz (Kč/svoz) zadavatel rozumí cenu za každý 1 svoz, nikoli cenu za svozy v daném měsíci celkem. Resp. například pokud je počet nádob stanoven zadavatelem v počtu 2 ks, bude vyplněna cena za svoz 1 takové nádoby, přičemž vzorec pak vynásobí počet nádob s jednotkovou cenou až v celkové ceně za svoz (Kč/rok).</t>
  </si>
  <si>
    <t>Jednotková cena za svoz jedné nádoby (Kč/svoz)</t>
  </si>
  <si>
    <t>Jednotková cena za svoz jedné nádoby  (Kč/svoz)</t>
  </si>
  <si>
    <t>Jednotková cena za pronájem 1 nádoby (Kč/měsíc)</t>
  </si>
  <si>
    <t>19 08 09</t>
  </si>
  <si>
    <t>Likvidace odpadu z lapolu (včetně přistavení cisterny, odsání a vyčištění a následného svozu odpadu)</t>
  </si>
  <si>
    <t>Předpokládaná váha odpadu (v tunách)</t>
  </si>
  <si>
    <t>Cena za jeden celý svoz (tedy za 3 tuny odpadu)</t>
  </si>
  <si>
    <t>Cena za svoz odpadů za celý rok (tedy za čtyři jednotlivé svozy v celkovém součtu objemu 12 tun)</t>
  </si>
  <si>
    <t>Předpokládané množství (tun/rok)</t>
  </si>
  <si>
    <t>Velikost VOK</t>
  </si>
  <si>
    <t>Jednotková cena za likvidaci 1 tuny</t>
  </si>
  <si>
    <t>Celková cena za likvidaci</t>
  </si>
  <si>
    <t>Jednotková cena za jeden svoz (Kč/svoz - tzn. přistavení prázdného VOK a následné odvezení plného VOK)</t>
  </si>
  <si>
    <t>Cena za svoz ročně</t>
  </si>
  <si>
    <t>20 03 07</t>
  </si>
  <si>
    <t>Objemný odpad</t>
  </si>
  <si>
    <t>13 m³</t>
  </si>
  <si>
    <t>5 m³</t>
  </si>
  <si>
    <t>Účastník vyplní pouze žlutě vyznačená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</si>
</sst>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45" x14ac:knownFonts="1">
    <font>
      <sz val="11"/>
      <color theme="1"/>
      <name val="Calibri"/>
      <family val="2"/>
      <scheme val="minor"/>
    </font>
    <font>
      <b/>
      <sz val="24"/>
      <color rgb="FF00206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</font>
    <font>
      <sz val="10"/>
      <color rgb="FF00B05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3" fillId="0" borderId="0"/>
  </cellStyleXfs>
  <cellXfs count="428">
    <xf numFmtId="0" fontId="0" fillId="0" borderId="0" xfId="0"/>
    <xf numFmtId="164" fontId="2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0" fontId="9" fillId="0" borderId="0" xfId="0" applyFont="1"/>
    <xf numFmtId="0" fontId="2" fillId="0" borderId="19" xfId="0" applyFont="1" applyFill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0" fontId="10" fillId="0" borderId="24" xfId="0" applyFont="1" applyFill="1" applyBorder="1" applyAlignment="1">
      <alignment horizontal="center" vertical="center"/>
    </xf>
    <xf numFmtId="164" fontId="10" fillId="4" borderId="24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0" fontId="10" fillId="0" borderId="26" xfId="0" applyFont="1" applyFill="1" applyBorder="1" applyAlignment="1">
      <alignment horizontal="center" vertical="center"/>
    </xf>
    <xf numFmtId="164" fontId="10" fillId="4" borderId="28" xfId="0" applyNumberFormat="1" applyFont="1" applyFill="1" applyBorder="1" applyAlignment="1">
      <alignment horizontal="center" vertical="center"/>
    </xf>
    <xf numFmtId="164" fontId="10" fillId="4" borderId="29" xfId="0" applyNumberFormat="1" applyFont="1" applyFill="1" applyBorder="1" applyAlignment="1">
      <alignment horizontal="center" vertical="center"/>
    </xf>
    <xf numFmtId="164" fontId="10" fillId="4" borderId="26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right"/>
    </xf>
    <xf numFmtId="0" fontId="10" fillId="0" borderId="31" xfId="0" applyFont="1" applyBorder="1" applyAlignment="1">
      <alignment vertical="center"/>
    </xf>
    <xf numFmtId="0" fontId="10" fillId="0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19" xfId="0" applyFont="1" applyFill="1" applyBorder="1" applyAlignment="1">
      <alignment horizontal="center" vertical="center"/>
    </xf>
    <xf numFmtId="164" fontId="10" fillId="4" borderId="18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 shrinkToFit="1"/>
    </xf>
    <xf numFmtId="164" fontId="10" fillId="4" borderId="35" xfId="0" applyNumberFormat="1" applyFont="1" applyFill="1" applyBorder="1" applyAlignment="1">
      <alignment horizontal="center" vertical="center"/>
    </xf>
    <xf numFmtId="0" fontId="3" fillId="0" borderId="0" xfId="0" applyFont="1"/>
    <xf numFmtId="0" fontId="13" fillId="4" borderId="0" xfId="0" applyFont="1" applyFill="1" applyBorder="1" applyAlignment="1">
      <alignment horizontal="left" vertical="top"/>
    </xf>
    <xf numFmtId="0" fontId="13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right" vertical="center" wrapText="1" indent="1"/>
    </xf>
    <xf numFmtId="164" fontId="18" fillId="4" borderId="0" xfId="0" applyNumberFormat="1" applyFont="1" applyFill="1" applyBorder="1" applyAlignment="1">
      <alignment horizontal="right" vertical="center" wrapText="1" indent="1"/>
    </xf>
    <xf numFmtId="164" fontId="19" fillId="4" borderId="0" xfId="0" applyNumberFormat="1" applyFont="1" applyFill="1" applyBorder="1" applyAlignment="1">
      <alignment horizontal="center" vertical="center"/>
    </xf>
    <xf numFmtId="164" fontId="20" fillId="4" borderId="0" xfId="0" applyNumberFormat="1" applyFont="1" applyFill="1" applyBorder="1" applyAlignment="1">
      <alignment horizontal="center" vertical="center"/>
    </xf>
    <xf numFmtId="164" fontId="10" fillId="4" borderId="27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4" fillId="0" borderId="0" xfId="0" applyFont="1" applyBorder="1"/>
    <xf numFmtId="0" fontId="14" fillId="5" borderId="0" xfId="0" applyFont="1" applyFill="1" applyBorder="1" applyAlignment="1">
      <alignment vertical="center"/>
    </xf>
    <xf numFmtId="0" fontId="14" fillId="5" borderId="0" xfId="0" applyFont="1" applyFill="1" applyBorder="1" applyAlignment="1">
      <alignment horizontal="center" vertical="center"/>
    </xf>
    <xf numFmtId="164" fontId="11" fillId="5" borderId="0" xfId="0" applyNumberFormat="1" applyFont="1" applyFill="1" applyBorder="1" applyAlignment="1">
      <alignment horizontal="center" vertical="center"/>
    </xf>
    <xf numFmtId="164" fontId="10" fillId="5" borderId="0" xfId="0" applyNumberFormat="1" applyFont="1" applyFill="1" applyBorder="1" applyAlignment="1">
      <alignment horizontal="center" vertical="center"/>
    </xf>
    <xf numFmtId="164" fontId="15" fillId="5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/>
    <xf numFmtId="0" fontId="0" fillId="0" borderId="0" xfId="0" applyBorder="1"/>
    <xf numFmtId="0" fontId="8" fillId="4" borderId="19" xfId="0" applyFont="1" applyFill="1" applyBorder="1" applyAlignment="1">
      <alignment horizontal="center" vertical="center" shrinkToFit="1"/>
    </xf>
    <xf numFmtId="164" fontId="4" fillId="4" borderId="0" xfId="0" applyNumberFormat="1" applyFont="1" applyFill="1"/>
    <xf numFmtId="0" fontId="0" fillId="4" borderId="0" xfId="0" applyFill="1"/>
    <xf numFmtId="0" fontId="8" fillId="4" borderId="31" xfId="0" applyFont="1" applyFill="1" applyBorder="1" applyAlignment="1">
      <alignment horizontal="center" vertical="center" shrinkToFit="1"/>
    </xf>
    <xf numFmtId="164" fontId="10" fillId="4" borderId="19" xfId="0" applyNumberFormat="1" applyFont="1" applyFill="1" applyBorder="1" applyAlignment="1">
      <alignment horizontal="center" vertical="center"/>
    </xf>
    <xf numFmtId="164" fontId="10" fillId="4" borderId="12" xfId="0" applyNumberFormat="1" applyFont="1" applyFill="1" applyBorder="1" applyAlignment="1">
      <alignment horizontal="center" vertical="center"/>
    </xf>
    <xf numFmtId="164" fontId="10" fillId="4" borderId="33" xfId="0" applyNumberFormat="1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 shrinkToFit="1"/>
    </xf>
    <xf numFmtId="0" fontId="23" fillId="4" borderId="0" xfId="0" applyFont="1" applyFill="1" applyBorder="1" applyAlignment="1" applyProtection="1">
      <alignment horizontal="center" vertical="center" wrapText="1"/>
      <protection locked="0"/>
    </xf>
    <xf numFmtId="164" fontId="24" fillId="4" borderId="0" xfId="0" applyNumberFormat="1" applyFont="1" applyFill="1" applyBorder="1" applyAlignment="1" applyProtection="1">
      <alignment horizontal="center" vertical="center" wrapText="1"/>
      <protection locked="0"/>
    </xf>
    <xf numFmtId="164" fontId="25" fillId="4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4" borderId="0" xfId="0" applyNumberFormat="1" applyFont="1" applyFill="1" applyBorder="1"/>
    <xf numFmtId="0" fontId="13" fillId="4" borderId="0" xfId="0" applyFont="1" applyFill="1" applyBorder="1" applyAlignment="1">
      <alignment vertical="center"/>
    </xf>
    <xf numFmtId="164" fontId="26" fillId="4" borderId="0" xfId="0" applyNumberFormat="1" applyFont="1" applyFill="1" applyBorder="1" applyAlignment="1">
      <alignment horizontal="center" vertical="center"/>
    </xf>
    <xf numFmtId="0" fontId="28" fillId="0" borderId="0" xfId="0" applyFont="1"/>
    <xf numFmtId="0" fontId="13" fillId="0" borderId="0" xfId="0" applyFont="1" applyAlignment="1">
      <alignment horizontal="left" vertical="top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164" fontId="10" fillId="4" borderId="0" xfId="0" applyNumberFormat="1" applyFont="1" applyFill="1" applyBorder="1" applyAlignment="1">
      <alignment horizontal="center" vertical="center"/>
    </xf>
    <xf numFmtId="164" fontId="12" fillId="4" borderId="0" xfId="0" applyNumberFormat="1" applyFont="1" applyFill="1" applyBorder="1" applyAlignment="1">
      <alignment horizontal="center" vertical="center"/>
    </xf>
    <xf numFmtId="0" fontId="16" fillId="0" borderId="24" xfId="1" applyFont="1" applyFill="1" applyBorder="1" applyAlignment="1" applyProtection="1">
      <alignment horizontal="center" vertical="center" wrapText="1"/>
      <protection locked="0"/>
    </xf>
    <xf numFmtId="0" fontId="8" fillId="0" borderId="19" xfId="1" applyFont="1" applyFill="1" applyBorder="1" applyAlignment="1">
      <alignment horizontal="center" vertical="center" shrinkToFit="1"/>
    </xf>
    <xf numFmtId="0" fontId="3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vertical="center"/>
    </xf>
    <xf numFmtId="0" fontId="10" fillId="0" borderId="24" xfId="1" applyFont="1" applyFill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10" fillId="0" borderId="26" xfId="1" applyFont="1" applyBorder="1" applyAlignment="1">
      <alignment vertical="center"/>
    </xf>
    <xf numFmtId="0" fontId="10" fillId="0" borderId="26" xfId="1" applyFont="1" applyFill="1" applyBorder="1" applyAlignment="1">
      <alignment horizontal="center" vertical="center"/>
    </xf>
    <xf numFmtId="164" fontId="10" fillId="4" borderId="26" xfId="1" applyNumberFormat="1" applyFont="1" applyFill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10" fillId="0" borderId="19" xfId="1" applyFont="1" applyBorder="1" applyAlignment="1">
      <alignment vertical="center"/>
    </xf>
    <xf numFmtId="0" fontId="10" fillId="0" borderId="19" xfId="1" applyFont="1" applyFill="1" applyBorder="1" applyAlignment="1">
      <alignment horizontal="center" vertical="center"/>
    </xf>
    <xf numFmtId="0" fontId="8" fillId="4" borderId="19" xfId="1" applyFont="1" applyFill="1" applyBorder="1" applyAlignment="1">
      <alignment horizontal="center" vertical="center" shrinkToFit="1"/>
    </xf>
    <xf numFmtId="0" fontId="3" fillId="0" borderId="36" xfId="1" applyFont="1" applyBorder="1" applyAlignment="1">
      <alignment horizontal="center" vertical="center"/>
    </xf>
    <xf numFmtId="0" fontId="10" fillId="0" borderId="37" xfId="1" applyFont="1" applyBorder="1" applyAlignment="1">
      <alignment vertical="center"/>
    </xf>
    <xf numFmtId="0" fontId="10" fillId="0" borderId="37" xfId="1" applyFont="1" applyFill="1" applyBorder="1" applyAlignment="1">
      <alignment horizontal="center" vertical="center"/>
    </xf>
    <xf numFmtId="164" fontId="10" fillId="4" borderId="37" xfId="1" applyNumberFormat="1" applyFont="1" applyFill="1" applyBorder="1" applyAlignment="1">
      <alignment horizontal="center" vertical="center"/>
    </xf>
    <xf numFmtId="164" fontId="10" fillId="4" borderId="38" xfId="1" applyNumberFormat="1" applyFont="1" applyFill="1" applyBorder="1" applyAlignment="1">
      <alignment horizontal="center" vertical="center"/>
    </xf>
    <xf numFmtId="164" fontId="12" fillId="4" borderId="22" xfId="1" applyNumberFormat="1" applyFont="1" applyFill="1" applyBorder="1" applyAlignment="1">
      <alignment horizontal="center" vertical="center"/>
    </xf>
    <xf numFmtId="0" fontId="8" fillId="4" borderId="31" xfId="1" applyFont="1" applyFill="1" applyBorder="1" applyAlignment="1">
      <alignment horizontal="center" vertical="center" shrinkToFit="1"/>
    </xf>
    <xf numFmtId="164" fontId="10" fillId="4" borderId="24" xfId="1" applyNumberFormat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5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 wrapText="1" shrinkToFit="1"/>
    </xf>
    <xf numFmtId="164" fontId="3" fillId="0" borderId="12" xfId="1" applyNumberFormat="1" applyFont="1" applyFill="1" applyBorder="1" applyAlignment="1">
      <alignment horizontal="center" vertical="center" wrapText="1" shrinkToFit="1"/>
    </xf>
    <xf numFmtId="0" fontId="3" fillId="0" borderId="26" xfId="1" applyFont="1" applyFill="1" applyBorder="1" applyAlignment="1">
      <alignment horizontal="center" vertical="center" wrapText="1" shrinkToFit="1"/>
    </xf>
    <xf numFmtId="164" fontId="3" fillId="0" borderId="27" xfId="1" applyNumberFormat="1" applyFont="1" applyFill="1" applyBorder="1" applyAlignment="1">
      <alignment horizontal="center" vertical="center" wrapText="1" shrinkToFit="1"/>
    </xf>
    <xf numFmtId="164" fontId="10" fillId="4" borderId="12" xfId="1" applyNumberFormat="1" applyFont="1" applyFill="1" applyBorder="1" applyAlignment="1">
      <alignment horizontal="center" vertical="center"/>
    </xf>
    <xf numFmtId="0" fontId="21" fillId="4" borderId="19" xfId="1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 shrinkToFit="1"/>
    </xf>
    <xf numFmtId="164" fontId="2" fillId="0" borderId="14" xfId="0" applyNumberFormat="1" applyFont="1" applyFill="1" applyBorder="1" applyAlignment="1">
      <alignment horizontal="center" vertical="center" wrapText="1" shrinkToFit="1"/>
    </xf>
    <xf numFmtId="164" fontId="2" fillId="0" borderId="15" xfId="0" applyNumberFormat="1" applyFont="1" applyFill="1" applyBorder="1" applyAlignment="1">
      <alignment horizontal="center" vertical="center" wrapText="1" shrinkToFit="1"/>
    </xf>
    <xf numFmtId="164" fontId="8" fillId="0" borderId="16" xfId="0" applyNumberFormat="1" applyFont="1" applyFill="1" applyBorder="1" applyAlignment="1">
      <alignment horizontal="center" vertical="center" wrapText="1"/>
    </xf>
    <xf numFmtId="164" fontId="8" fillId="0" borderId="30" xfId="0" applyNumberFormat="1" applyFont="1" applyFill="1" applyBorder="1" applyAlignment="1">
      <alignment horizontal="center" vertical="center" wrapText="1"/>
    </xf>
    <xf numFmtId="164" fontId="2" fillId="0" borderId="41" xfId="0" applyNumberFormat="1" applyFont="1" applyFill="1" applyBorder="1" applyAlignment="1">
      <alignment horizontal="center" vertical="center" wrapText="1" shrinkToFit="1"/>
    </xf>
    <xf numFmtId="164" fontId="2" fillId="0" borderId="42" xfId="0" applyNumberFormat="1" applyFont="1" applyFill="1" applyBorder="1" applyAlignment="1">
      <alignment horizontal="center" vertical="center" wrapText="1" shrinkToFit="1"/>
    </xf>
    <xf numFmtId="0" fontId="12" fillId="4" borderId="23" xfId="0" applyFont="1" applyFill="1" applyBorder="1" applyAlignment="1">
      <alignment horizontal="center" vertical="center"/>
    </xf>
    <xf numFmtId="0" fontId="12" fillId="4" borderId="39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shrinkToFit="1"/>
    </xf>
    <xf numFmtId="0" fontId="12" fillId="4" borderId="40" xfId="0" applyFont="1" applyFill="1" applyBorder="1" applyAlignment="1">
      <alignment horizontal="center" vertical="center" shrinkToFit="1"/>
    </xf>
    <xf numFmtId="0" fontId="16" fillId="4" borderId="24" xfId="0" applyFont="1" applyFill="1" applyBorder="1" applyAlignment="1" applyProtection="1">
      <alignment horizontal="center" vertical="center" wrapText="1"/>
      <protection locked="0"/>
    </xf>
    <xf numFmtId="0" fontId="2" fillId="0" borderId="40" xfId="0" applyFont="1" applyFill="1" applyBorder="1" applyAlignment="1">
      <alignment horizontal="center" vertical="center" wrapText="1" shrinkToFit="1"/>
    </xf>
    <xf numFmtId="164" fontId="10" fillId="4" borderId="48" xfId="1" applyNumberFormat="1" applyFont="1" applyFill="1" applyBorder="1" applyAlignment="1">
      <alignment horizontal="center" vertical="center"/>
    </xf>
    <xf numFmtId="164" fontId="10" fillId="4" borderId="50" xfId="1" applyNumberFormat="1" applyFont="1" applyFill="1" applyBorder="1" applyAlignment="1">
      <alignment horizontal="center" vertical="center"/>
    </xf>
    <xf numFmtId="164" fontId="10" fillId="4" borderId="51" xfId="1" applyNumberFormat="1" applyFont="1" applyFill="1" applyBorder="1" applyAlignment="1">
      <alignment horizontal="center" vertical="center"/>
    </xf>
    <xf numFmtId="0" fontId="1" fillId="0" borderId="0" xfId="0" applyFont="1" applyBorder="1" applyAlignment="1" applyProtection="1">
      <alignment horizontal="left"/>
    </xf>
    <xf numFmtId="164" fontId="38" fillId="4" borderId="34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/>
    <xf numFmtId="164" fontId="3" fillId="0" borderId="0" xfId="0" applyNumberFormat="1" applyFont="1" applyBorder="1"/>
    <xf numFmtId="164" fontId="10" fillId="4" borderId="37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vertical="center"/>
    </xf>
    <xf numFmtId="0" fontId="34" fillId="0" borderId="0" xfId="0" applyFont="1" applyBorder="1"/>
    <xf numFmtId="0" fontId="8" fillId="4" borderId="53" xfId="0" applyFont="1" applyFill="1" applyBorder="1" applyAlignment="1">
      <alignment horizontal="center" vertical="center"/>
    </xf>
    <xf numFmtId="164" fontId="21" fillId="4" borderId="5" xfId="0" applyNumberFormat="1" applyFont="1" applyFill="1" applyBorder="1" applyAlignment="1">
      <alignment horizontal="center" vertical="center"/>
    </xf>
    <xf numFmtId="164" fontId="21" fillId="4" borderId="6" xfId="0" applyNumberFormat="1" applyFont="1" applyFill="1" applyBorder="1" applyAlignment="1">
      <alignment horizontal="center" vertical="center"/>
    </xf>
    <xf numFmtId="0" fontId="38" fillId="0" borderId="24" xfId="1" applyFont="1" applyFill="1" applyBorder="1" applyAlignment="1">
      <alignment horizontal="center" vertical="center"/>
    </xf>
    <xf numFmtId="0" fontId="38" fillId="0" borderId="26" xfId="1" applyFont="1" applyFill="1" applyBorder="1" applyAlignment="1">
      <alignment horizontal="center" vertical="center"/>
    </xf>
    <xf numFmtId="0" fontId="38" fillId="0" borderId="19" xfId="1" applyFont="1" applyFill="1" applyBorder="1" applyAlignment="1">
      <alignment horizontal="center" vertical="center"/>
    </xf>
    <xf numFmtId="164" fontId="38" fillId="4" borderId="11" xfId="1" applyNumberFormat="1" applyFont="1" applyFill="1" applyBorder="1" applyAlignment="1">
      <alignment horizontal="center" vertical="center"/>
    </xf>
    <xf numFmtId="164" fontId="38" fillId="4" borderId="14" xfId="1" applyNumberFormat="1" applyFont="1" applyFill="1" applyBorder="1" applyAlignment="1">
      <alignment horizontal="center" vertical="center"/>
    </xf>
    <xf numFmtId="164" fontId="38" fillId="4" borderId="26" xfId="1" applyNumberFormat="1" applyFont="1" applyFill="1" applyBorder="1" applyAlignment="1">
      <alignment horizontal="center" vertical="center"/>
    </xf>
    <xf numFmtId="164" fontId="38" fillId="4" borderId="27" xfId="1" applyNumberFormat="1" applyFont="1" applyFill="1" applyBorder="1" applyAlignment="1">
      <alignment horizontal="center" vertical="center"/>
    </xf>
    <xf numFmtId="164" fontId="38" fillId="4" borderId="18" xfId="1" applyNumberFormat="1" applyFont="1" applyFill="1" applyBorder="1" applyAlignment="1">
      <alignment horizontal="center" vertical="center"/>
    </xf>
    <xf numFmtId="164" fontId="38" fillId="4" borderId="20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38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4" fontId="8" fillId="0" borderId="0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/>
    </xf>
    <xf numFmtId="164" fontId="38" fillId="4" borderId="53" xfId="1" applyNumberFormat="1" applyFont="1" applyFill="1" applyBorder="1" applyAlignment="1">
      <alignment horizontal="center" vertical="center"/>
    </xf>
    <xf numFmtId="0" fontId="31" fillId="0" borderId="0" xfId="1" applyFont="1" applyFill="1" applyBorder="1" applyAlignment="1">
      <alignment horizontal="center" vertical="center"/>
    </xf>
    <xf numFmtId="164" fontId="12" fillId="4" borderId="0" xfId="1" applyNumberFormat="1" applyFont="1" applyFill="1" applyBorder="1" applyAlignment="1">
      <alignment horizontal="center" vertical="center"/>
    </xf>
    <xf numFmtId="164" fontId="11" fillId="0" borderId="7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4" fontId="10" fillId="4" borderId="53" xfId="1" applyNumberFormat="1" applyFont="1" applyFill="1" applyBorder="1" applyAlignment="1">
      <alignment horizontal="center" vertical="center"/>
    </xf>
    <xf numFmtId="0" fontId="38" fillId="0" borderId="37" xfId="1" applyFont="1" applyFill="1" applyBorder="1" applyAlignment="1">
      <alignment horizontal="center" vertical="center"/>
    </xf>
    <xf numFmtId="0" fontId="3" fillId="4" borderId="24" xfId="1" applyFont="1" applyFill="1" applyBorder="1" applyAlignment="1">
      <alignment horizontal="center" vertical="center" shrinkToFit="1"/>
    </xf>
    <xf numFmtId="164" fontId="38" fillId="4" borderId="24" xfId="1" applyNumberFormat="1" applyFont="1" applyFill="1" applyBorder="1" applyAlignment="1">
      <alignment horizontal="center" vertical="center"/>
    </xf>
    <xf numFmtId="0" fontId="3" fillId="4" borderId="26" xfId="1" applyFont="1" applyFill="1" applyBorder="1" applyAlignment="1">
      <alignment horizontal="center" vertical="center" shrinkToFit="1"/>
    </xf>
    <xf numFmtId="164" fontId="38" fillId="4" borderId="19" xfId="1" applyNumberFormat="1" applyFont="1" applyFill="1" applyBorder="1" applyAlignment="1">
      <alignment horizontal="center" vertical="center"/>
    </xf>
    <xf numFmtId="164" fontId="3" fillId="0" borderId="33" xfId="1" applyNumberFormat="1" applyFont="1" applyFill="1" applyBorder="1" applyAlignment="1">
      <alignment horizontal="center" vertical="center" wrapText="1" shrinkToFit="1"/>
    </xf>
    <xf numFmtId="164" fontId="3" fillId="0" borderId="53" xfId="1" applyNumberFormat="1" applyFont="1" applyFill="1" applyBorder="1" applyAlignment="1">
      <alignment horizontal="center" vertical="center" wrapText="1" shrinkToFit="1"/>
    </xf>
    <xf numFmtId="164" fontId="10" fillId="4" borderId="53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vertical="center"/>
    </xf>
    <xf numFmtId="0" fontId="3" fillId="0" borderId="39" xfId="1" applyFont="1" applyBorder="1" applyAlignment="1">
      <alignment horizontal="center" vertical="center"/>
    </xf>
    <xf numFmtId="0" fontId="10" fillId="0" borderId="31" xfId="1" applyFont="1" applyBorder="1" applyAlignment="1">
      <alignment vertical="center"/>
    </xf>
    <xf numFmtId="0" fontId="10" fillId="0" borderId="31" xfId="1" applyFont="1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8" fillId="0" borderId="19" xfId="1" applyFont="1" applyFill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0" fontId="38" fillId="0" borderId="31" xfId="1" applyFont="1" applyFill="1" applyBorder="1" applyAlignment="1">
      <alignment horizontal="center" vertical="center"/>
    </xf>
    <xf numFmtId="164" fontId="38" fillId="4" borderId="31" xfId="1" applyNumberFormat="1" applyFont="1" applyFill="1" applyBorder="1" applyAlignment="1">
      <alignment horizontal="center" vertical="center"/>
    </xf>
    <xf numFmtId="164" fontId="3" fillId="0" borderId="53" xfId="0" applyNumberFormat="1" applyFont="1" applyBorder="1" applyAlignment="1">
      <alignment horizontal="center" vertical="center"/>
    </xf>
    <xf numFmtId="164" fontId="10" fillId="0" borderId="53" xfId="0" applyNumberFormat="1" applyFont="1" applyFill="1" applyBorder="1" applyAlignment="1">
      <alignment horizontal="center" vertical="center"/>
    </xf>
    <xf numFmtId="164" fontId="38" fillId="4" borderId="12" xfId="1" applyNumberFormat="1" applyFont="1" applyFill="1" applyBorder="1" applyAlignment="1">
      <alignment horizontal="center" vertical="center"/>
    </xf>
    <xf numFmtId="0" fontId="38" fillId="4" borderId="19" xfId="1" applyFont="1" applyFill="1" applyBorder="1" applyAlignment="1">
      <alignment horizontal="center" vertical="center"/>
    </xf>
    <xf numFmtId="164" fontId="38" fillId="4" borderId="33" xfId="1" applyNumberFormat="1" applyFont="1" applyFill="1" applyBorder="1" applyAlignment="1">
      <alignment horizontal="center" vertical="center"/>
    </xf>
    <xf numFmtId="0" fontId="3" fillId="0" borderId="52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14" fillId="0" borderId="37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9" fillId="0" borderId="32" xfId="0" applyFont="1" applyBorder="1" applyAlignment="1">
      <alignment horizontal="center" vertical="center"/>
    </xf>
    <xf numFmtId="0" fontId="40" fillId="0" borderId="19" xfId="0" applyFont="1" applyBorder="1" applyAlignment="1">
      <alignment vertical="center"/>
    </xf>
    <xf numFmtId="0" fontId="40" fillId="0" borderId="19" xfId="0" applyFont="1" applyFill="1" applyBorder="1" applyAlignment="1">
      <alignment horizontal="center" vertical="center"/>
    </xf>
    <xf numFmtId="164" fontId="40" fillId="4" borderId="19" xfId="0" applyNumberFormat="1" applyFont="1" applyFill="1" applyBorder="1" applyAlignment="1">
      <alignment horizontal="center" vertical="center"/>
    </xf>
    <xf numFmtId="164" fontId="40" fillId="4" borderId="33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left" vertical="top"/>
    </xf>
    <xf numFmtId="0" fontId="10" fillId="0" borderId="57" xfId="0" applyFont="1" applyBorder="1" applyAlignment="1">
      <alignment vertical="center"/>
    </xf>
    <xf numFmtId="0" fontId="0" fillId="0" borderId="53" xfId="0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 wrapText="1" shrinkToFit="1"/>
    </xf>
    <xf numFmtId="0" fontId="21" fillId="4" borderId="0" xfId="1" applyFont="1" applyFill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center" vertical="center" wrapText="1" shrinkToFit="1"/>
    </xf>
    <xf numFmtId="164" fontId="11" fillId="4" borderId="4" xfId="1" applyNumberFormat="1" applyFont="1" applyFill="1" applyBorder="1" applyAlignment="1">
      <alignment horizontal="center" vertical="center"/>
    </xf>
    <xf numFmtId="164" fontId="11" fillId="4" borderId="5" xfId="1" applyNumberFormat="1" applyFont="1" applyFill="1" applyBorder="1" applyAlignment="1">
      <alignment horizontal="center" vertical="center"/>
    </xf>
    <xf numFmtId="164" fontId="38" fillId="4" borderId="22" xfId="1" applyNumberFormat="1" applyFont="1" applyFill="1" applyBorder="1" applyAlignment="1">
      <alignment horizontal="center" vertical="center"/>
    </xf>
    <xf numFmtId="164" fontId="10" fillId="4" borderId="22" xfId="1" applyNumberFormat="1" applyFont="1" applyFill="1" applyBorder="1" applyAlignment="1">
      <alignment horizontal="center" vertical="center"/>
    </xf>
    <xf numFmtId="0" fontId="38" fillId="0" borderId="24" xfId="0" applyFont="1" applyBorder="1" applyAlignment="1">
      <alignment vertical="center"/>
    </xf>
    <xf numFmtId="0" fontId="38" fillId="0" borderId="24" xfId="0" applyFont="1" applyFill="1" applyBorder="1" applyAlignment="1">
      <alignment horizontal="center" vertical="center"/>
    </xf>
    <xf numFmtId="164" fontId="38" fillId="4" borderId="24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8" fillId="0" borderId="26" xfId="0" applyFont="1" applyFill="1" applyBorder="1" applyAlignment="1">
      <alignment vertical="center"/>
    </xf>
    <xf numFmtId="0" fontId="38" fillId="0" borderId="26" xfId="0" applyFont="1" applyFill="1" applyBorder="1" applyAlignment="1">
      <alignment horizontal="center" vertical="center"/>
    </xf>
    <xf numFmtId="164" fontId="38" fillId="4" borderId="26" xfId="0" applyNumberFormat="1" applyFont="1" applyFill="1" applyBorder="1" applyAlignment="1">
      <alignment horizontal="center" vertical="center"/>
    </xf>
    <xf numFmtId="164" fontId="38" fillId="4" borderId="27" xfId="0" applyNumberFormat="1" applyFont="1" applyFill="1" applyBorder="1" applyAlignment="1">
      <alignment horizontal="center" vertical="center"/>
    </xf>
    <xf numFmtId="0" fontId="38" fillId="0" borderId="19" xfId="0" applyFont="1" applyBorder="1" applyAlignment="1">
      <alignment vertical="center"/>
    </xf>
    <xf numFmtId="0" fontId="38" fillId="0" borderId="19" xfId="0" applyFont="1" applyFill="1" applyBorder="1" applyAlignment="1">
      <alignment horizontal="center" vertical="center"/>
    </xf>
    <xf numFmtId="164" fontId="38" fillId="4" borderId="19" xfId="0" applyNumberFormat="1" applyFont="1" applyFill="1" applyBorder="1" applyAlignment="1">
      <alignment horizontal="center" vertical="center"/>
    </xf>
    <xf numFmtId="164" fontId="38" fillId="4" borderId="33" xfId="0" applyNumberFormat="1" applyFont="1" applyFill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8" fillId="0" borderId="0" xfId="0" applyFont="1" applyFill="1" applyBorder="1" applyAlignment="1">
      <alignment horizontal="center" vertical="center"/>
    </xf>
    <xf numFmtId="164" fontId="22" fillId="4" borderId="0" xfId="0" applyNumberFormat="1" applyFont="1" applyFill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38" fillId="4" borderId="53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9" fillId="0" borderId="53" xfId="0" applyNumberFormat="1" applyFont="1" applyBorder="1" applyAlignment="1">
      <alignment horizontal="center" vertical="center"/>
    </xf>
    <xf numFmtId="164" fontId="30" fillId="0" borderId="53" xfId="0" applyNumberFormat="1" applyFont="1" applyBorder="1" applyAlignment="1">
      <alignment horizontal="center" vertical="center"/>
    </xf>
    <xf numFmtId="0" fontId="4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2" fillId="0" borderId="4" xfId="0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0" fontId="3" fillId="0" borderId="55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1" fillId="4" borderId="60" xfId="0" applyNumberFormat="1" applyFont="1" applyFill="1" applyBorder="1" applyAlignment="1">
      <alignment horizontal="center" vertical="center"/>
    </xf>
    <xf numFmtId="164" fontId="10" fillId="4" borderId="40" xfId="0" applyNumberFormat="1" applyFont="1" applyFill="1" applyBorder="1" applyAlignment="1">
      <alignment horizontal="center" vertical="center"/>
    </xf>
    <xf numFmtId="164" fontId="11" fillId="4" borderId="40" xfId="0" applyNumberFormat="1" applyFont="1" applyFill="1" applyBorder="1" applyAlignment="1">
      <alignment horizontal="center" vertical="center"/>
    </xf>
    <xf numFmtId="164" fontId="38" fillId="4" borderId="42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38" fillId="4" borderId="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11" fillId="0" borderId="53" xfId="0" applyFont="1" applyFill="1" applyBorder="1" applyAlignment="1">
      <alignment horizontal="center" vertical="center" wrapText="1"/>
    </xf>
    <xf numFmtId="164" fontId="11" fillId="0" borderId="53" xfId="0" applyNumberFormat="1" applyFont="1" applyFill="1" applyBorder="1" applyAlignment="1">
      <alignment horizontal="center" vertical="center" wrapText="1"/>
    </xf>
    <xf numFmtId="164" fontId="38" fillId="4" borderId="53" xfId="0" applyNumberFormat="1" applyFont="1" applyFill="1" applyBorder="1" applyAlignment="1">
      <alignment horizontal="center" vertical="center" wrapText="1"/>
    </xf>
    <xf numFmtId="164" fontId="7" fillId="4" borderId="53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10" fillId="0" borderId="53" xfId="0" applyFont="1" applyFill="1" applyBorder="1" applyAlignment="1">
      <alignment horizontal="center" vertical="center" wrapText="1"/>
    </xf>
    <xf numFmtId="164" fontId="10" fillId="0" borderId="53" xfId="0" applyNumberFormat="1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44" fillId="0" borderId="7" xfId="0" applyNumberFormat="1" applyFont="1" applyBorder="1" applyAlignment="1">
      <alignment horizontal="center" vertical="center" wrapText="1"/>
    </xf>
    <xf numFmtId="0" fontId="44" fillId="0" borderId="9" xfId="0" applyFont="1" applyBorder="1" applyAlignment="1">
      <alignment horizontal="center" vertical="center" wrapText="1"/>
    </xf>
    <xf numFmtId="0" fontId="12" fillId="4" borderId="23" xfId="1" applyFont="1" applyFill="1" applyBorder="1" applyAlignment="1">
      <alignment horizontal="center" vertical="center"/>
    </xf>
    <xf numFmtId="0" fontId="12" fillId="4" borderId="39" xfId="1" applyFont="1" applyFill="1" applyBorder="1" applyAlignment="1">
      <alignment horizontal="center" vertical="center"/>
    </xf>
    <xf numFmtId="0" fontId="12" fillId="4" borderId="11" xfId="1" applyFont="1" applyFill="1" applyBorder="1" applyAlignment="1">
      <alignment horizontal="center" vertical="center" shrinkToFit="1"/>
    </xf>
    <xf numFmtId="0" fontId="12" fillId="4" borderId="40" xfId="1" applyFont="1" applyFill="1" applyBorder="1" applyAlignment="1">
      <alignment horizontal="center" vertical="center" shrinkToFit="1"/>
    </xf>
    <xf numFmtId="0" fontId="16" fillId="4" borderId="24" xfId="1" applyFont="1" applyFill="1" applyBorder="1" applyAlignment="1" applyProtection="1">
      <alignment horizontal="center" vertical="center" wrapText="1"/>
      <protection locked="0"/>
    </xf>
    <xf numFmtId="0" fontId="2" fillId="0" borderId="11" xfId="1" applyFont="1" applyFill="1" applyBorder="1" applyAlignment="1">
      <alignment horizontal="center" vertical="center" wrapText="1" shrinkToFit="1"/>
    </xf>
    <xf numFmtId="0" fontId="2" fillId="0" borderId="40" xfId="1" applyFont="1" applyFill="1" applyBorder="1" applyAlignment="1">
      <alignment horizontal="center" vertical="center" wrapText="1" shrinkToFit="1"/>
    </xf>
    <xf numFmtId="164" fontId="2" fillId="0" borderId="11" xfId="0" applyNumberFormat="1" applyFont="1" applyFill="1" applyBorder="1" applyAlignment="1">
      <alignment horizontal="center" vertical="center" wrapText="1" shrinkToFit="1"/>
    </xf>
    <xf numFmtId="164" fontId="2" fillId="0" borderId="18" xfId="0" applyNumberFormat="1" applyFont="1" applyFill="1" applyBorder="1" applyAlignment="1">
      <alignment horizontal="center" vertical="center" wrapText="1" shrinkToFit="1"/>
    </xf>
    <xf numFmtId="164" fontId="2" fillId="0" borderId="14" xfId="0" applyNumberFormat="1" applyFont="1" applyFill="1" applyBorder="1" applyAlignment="1">
      <alignment horizontal="center" vertical="center" wrapText="1" shrinkToFit="1"/>
    </xf>
    <xf numFmtId="164" fontId="2" fillId="0" borderId="41" xfId="0" applyNumberFormat="1" applyFont="1" applyFill="1" applyBorder="1" applyAlignment="1">
      <alignment horizontal="center" vertical="center" wrapText="1" shrinkToFit="1"/>
    </xf>
    <xf numFmtId="164" fontId="2" fillId="0" borderId="15" xfId="0" applyNumberFormat="1" applyFont="1" applyFill="1" applyBorder="1" applyAlignment="1">
      <alignment horizontal="center" vertical="center" wrapText="1" shrinkToFit="1"/>
    </xf>
    <xf numFmtId="164" fontId="2" fillId="0" borderId="42" xfId="0" applyNumberFormat="1" applyFont="1" applyFill="1" applyBorder="1" applyAlignment="1">
      <alignment horizontal="center" vertical="center" wrapText="1" shrinkToFit="1"/>
    </xf>
    <xf numFmtId="164" fontId="8" fillId="0" borderId="16" xfId="0" applyNumberFormat="1" applyFont="1" applyFill="1" applyBorder="1" applyAlignment="1">
      <alignment horizontal="center" vertical="center" wrapText="1"/>
    </xf>
    <xf numFmtId="164" fontId="8" fillId="0" borderId="30" xfId="0" applyNumberFormat="1" applyFont="1" applyFill="1" applyBorder="1" applyAlignment="1">
      <alignment horizontal="center" vertical="center" wrapText="1"/>
    </xf>
    <xf numFmtId="164" fontId="12" fillId="4" borderId="43" xfId="0" applyNumberFormat="1" applyFont="1" applyFill="1" applyBorder="1" applyAlignment="1">
      <alignment horizontal="center" vertical="center"/>
    </xf>
    <xf numFmtId="164" fontId="12" fillId="4" borderId="44" xfId="0" applyNumberFormat="1" applyFont="1" applyFill="1" applyBorder="1" applyAlignment="1">
      <alignment horizontal="center" vertical="center"/>
    </xf>
    <xf numFmtId="164" fontId="12" fillId="4" borderId="45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5" fillId="2" borderId="4" xfId="1" applyFont="1" applyFill="1" applyBorder="1" applyAlignment="1">
      <alignment horizontal="left" vertical="center"/>
    </xf>
    <xf numFmtId="0" fontId="5" fillId="2" borderId="5" xfId="1" applyFont="1" applyFill="1" applyBorder="1" applyAlignment="1">
      <alignment horizontal="left" vertical="center"/>
    </xf>
    <xf numFmtId="0" fontId="5" fillId="2" borderId="6" xfId="1" applyFont="1" applyFill="1" applyBorder="1" applyAlignment="1">
      <alignment horizontal="left" vertical="center"/>
    </xf>
    <xf numFmtId="0" fontId="6" fillId="3" borderId="7" xfId="1" applyFont="1" applyFill="1" applyBorder="1" applyAlignment="1">
      <alignment horizontal="left" vertical="center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12" fillId="4" borderId="23" xfId="0" applyFont="1" applyFill="1" applyBorder="1" applyAlignment="1">
      <alignment horizontal="center" vertical="center"/>
    </xf>
    <xf numFmtId="0" fontId="12" fillId="4" borderId="39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shrinkToFit="1"/>
    </xf>
    <xf numFmtId="0" fontId="12" fillId="4" borderId="40" xfId="0" applyFont="1" applyFill="1" applyBorder="1" applyAlignment="1">
      <alignment horizontal="center" vertical="center" shrinkToFit="1"/>
    </xf>
    <xf numFmtId="0" fontId="16" fillId="4" borderId="24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>
      <alignment horizontal="center" vertical="center" wrapText="1" shrinkToFit="1"/>
    </xf>
    <xf numFmtId="0" fontId="2" fillId="0" borderId="40" xfId="0" applyFont="1" applyFill="1" applyBorder="1" applyAlignment="1">
      <alignment horizontal="center" vertical="center" wrapText="1" shrinkToFit="1"/>
    </xf>
    <xf numFmtId="164" fontId="2" fillId="0" borderId="20" xfId="0" applyNumberFormat="1" applyFont="1" applyFill="1" applyBorder="1" applyAlignment="1">
      <alignment horizontal="center" vertical="center" wrapText="1" shrinkToFit="1"/>
    </xf>
    <xf numFmtId="164" fontId="2" fillId="0" borderId="21" xfId="0" applyNumberFormat="1" applyFont="1" applyFill="1" applyBorder="1" applyAlignment="1">
      <alignment horizontal="center" vertical="center" wrapText="1" shrinkToFit="1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4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2" fillId="0" borderId="14" xfId="1" applyNumberFormat="1" applyFont="1" applyFill="1" applyBorder="1" applyAlignment="1">
      <alignment horizontal="center" vertical="center" wrapText="1" shrinkToFit="1"/>
    </xf>
    <xf numFmtId="164" fontId="2" fillId="0" borderId="46" xfId="1" applyNumberFormat="1" applyFont="1" applyFill="1" applyBorder="1" applyAlignment="1">
      <alignment horizontal="center" vertical="center" wrapText="1" shrinkToFit="1"/>
    </xf>
    <xf numFmtId="164" fontId="2" fillId="0" borderId="15" xfId="1" applyNumberFormat="1" applyFont="1" applyFill="1" applyBorder="1" applyAlignment="1">
      <alignment horizontal="center" vertical="center" wrapText="1" shrinkToFit="1"/>
    </xf>
    <xf numFmtId="164" fontId="2" fillId="0" borderId="47" xfId="1" applyNumberFormat="1" applyFont="1" applyFill="1" applyBorder="1" applyAlignment="1">
      <alignment horizontal="center" vertical="center" wrapText="1" shrinkToFit="1"/>
    </xf>
    <xf numFmtId="164" fontId="8" fillId="0" borderId="16" xfId="1" applyNumberFormat="1" applyFont="1" applyFill="1" applyBorder="1" applyAlignment="1">
      <alignment horizontal="center" vertical="center" wrapText="1"/>
    </xf>
    <xf numFmtId="164" fontId="8" fillId="0" borderId="30" xfId="1" applyNumberFormat="1" applyFont="1" applyFill="1" applyBorder="1" applyAlignment="1">
      <alignment horizontal="center" vertical="center" wrapText="1"/>
    </xf>
    <xf numFmtId="164" fontId="2" fillId="0" borderId="41" xfId="1" applyNumberFormat="1" applyFont="1" applyFill="1" applyBorder="1" applyAlignment="1">
      <alignment horizontal="center" vertical="center" wrapText="1" shrinkToFit="1"/>
    </xf>
    <xf numFmtId="164" fontId="2" fillId="0" borderId="42" xfId="1" applyNumberFormat="1" applyFont="1" applyFill="1" applyBorder="1" applyAlignment="1">
      <alignment horizontal="center" vertical="center" wrapText="1" shrinkToFit="1"/>
    </xf>
    <xf numFmtId="164" fontId="12" fillId="4" borderId="49" xfId="1" applyNumberFormat="1" applyFont="1" applyFill="1" applyBorder="1" applyAlignment="1">
      <alignment horizontal="center" vertical="center"/>
    </xf>
    <xf numFmtId="164" fontId="12" fillId="4" borderId="6" xfId="1" applyNumberFormat="1" applyFont="1" applyFill="1" applyBorder="1" applyAlignment="1">
      <alignment horizontal="center" vertical="center"/>
    </xf>
    <xf numFmtId="164" fontId="12" fillId="4" borderId="16" xfId="0" applyNumberFormat="1" applyFont="1" applyFill="1" applyBorder="1" applyAlignment="1">
      <alignment horizontal="center" vertical="center"/>
    </xf>
    <xf numFmtId="164" fontId="12" fillId="4" borderId="30" xfId="0" applyNumberFormat="1" applyFont="1" applyFill="1" applyBorder="1" applyAlignment="1">
      <alignment horizontal="center" vertical="center"/>
    </xf>
    <xf numFmtId="164" fontId="12" fillId="4" borderId="2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164" fontId="12" fillId="4" borderId="48" xfId="0" applyNumberFormat="1" applyFont="1" applyFill="1" applyBorder="1" applyAlignment="1">
      <alignment horizontal="center" vertical="center"/>
    </xf>
    <xf numFmtId="164" fontId="12" fillId="4" borderId="50" xfId="0" applyNumberFormat="1" applyFont="1" applyFill="1" applyBorder="1" applyAlignment="1">
      <alignment horizontal="center" vertical="center"/>
    </xf>
    <xf numFmtId="164" fontId="12" fillId="4" borderId="51" xfId="0" applyNumberFormat="1" applyFont="1" applyFill="1" applyBorder="1" applyAlignment="1">
      <alignment horizontal="center" vertical="center"/>
    </xf>
    <xf numFmtId="164" fontId="29" fillId="0" borderId="7" xfId="0" applyNumberFormat="1" applyFont="1" applyBorder="1" applyAlignment="1">
      <alignment horizontal="center" vertical="center"/>
    </xf>
    <xf numFmtId="164" fontId="29" fillId="0" borderId="8" xfId="0" applyNumberFormat="1" applyFont="1" applyBorder="1" applyAlignment="1">
      <alignment horizontal="center" vertical="center"/>
    </xf>
    <xf numFmtId="164" fontId="29" fillId="0" borderId="9" xfId="0" applyNumberFormat="1" applyFont="1" applyBorder="1" applyAlignment="1">
      <alignment horizontal="center" vertical="center"/>
    </xf>
    <xf numFmtId="164" fontId="30" fillId="0" borderId="7" xfId="0" applyNumberFormat="1" applyFont="1" applyBorder="1" applyAlignment="1">
      <alignment horizontal="center" vertical="center"/>
    </xf>
    <xf numFmtId="164" fontId="30" fillId="0" borderId="8" xfId="0" applyNumberFormat="1" applyFont="1" applyBorder="1" applyAlignment="1">
      <alignment horizontal="center" vertical="center"/>
    </xf>
    <xf numFmtId="164" fontId="30" fillId="0" borderId="9" xfId="0" applyNumberFormat="1" applyFont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 shrinkToFit="1"/>
    </xf>
    <xf numFmtId="0" fontId="12" fillId="4" borderId="31" xfId="0" applyFont="1" applyFill="1" applyBorder="1" applyAlignment="1">
      <alignment horizontal="center" vertical="center" shrinkToFit="1"/>
    </xf>
    <xf numFmtId="164" fontId="22" fillId="4" borderId="48" xfId="0" applyNumberFormat="1" applyFont="1" applyFill="1" applyBorder="1" applyAlignment="1">
      <alignment horizontal="center" vertical="center"/>
    </xf>
    <xf numFmtId="164" fontId="22" fillId="4" borderId="42" xfId="0" applyNumberFormat="1" applyFont="1" applyFill="1" applyBorder="1" applyAlignment="1">
      <alignment horizontal="center" vertical="center"/>
    </xf>
    <xf numFmtId="164" fontId="22" fillId="4" borderId="51" xfId="0" applyNumberFormat="1" applyFont="1" applyFill="1" applyBorder="1" applyAlignment="1">
      <alignment horizontal="center" vertical="center"/>
    </xf>
    <xf numFmtId="164" fontId="12" fillId="4" borderId="43" xfId="1" applyNumberFormat="1" applyFont="1" applyFill="1" applyBorder="1" applyAlignment="1">
      <alignment horizontal="center" vertical="center"/>
    </xf>
    <xf numFmtId="164" fontId="12" fillId="4" borderId="45" xfId="1" applyNumberFormat="1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wrapText="1" shrinkToFit="1"/>
    </xf>
    <xf numFmtId="164" fontId="12" fillId="4" borderId="44" xfId="1" applyNumberFormat="1" applyFont="1" applyFill="1" applyBorder="1" applyAlignment="1">
      <alignment horizontal="center" vertical="center"/>
    </xf>
    <xf numFmtId="164" fontId="12" fillId="0" borderId="3" xfId="1" applyNumberFormat="1" applyFont="1" applyFill="1" applyBorder="1" applyAlignment="1">
      <alignment horizontal="center" vertical="center"/>
    </xf>
    <xf numFmtId="164" fontId="12" fillId="0" borderId="49" xfId="1" applyNumberFormat="1" applyFont="1" applyFill="1" applyBorder="1" applyAlignment="1">
      <alignment horizontal="center" vertical="center"/>
    </xf>
    <xf numFmtId="164" fontId="12" fillId="0" borderId="6" xfId="1" applyNumberFormat="1" applyFont="1" applyFill="1" applyBorder="1" applyAlignment="1">
      <alignment horizontal="center" vertical="center"/>
    </xf>
    <xf numFmtId="164" fontId="12" fillId="0" borderId="16" xfId="1" applyNumberFormat="1" applyFont="1" applyFill="1" applyBorder="1" applyAlignment="1">
      <alignment horizontal="center" vertical="center"/>
    </xf>
    <xf numFmtId="164" fontId="12" fillId="0" borderId="30" xfId="1" applyNumberFormat="1" applyFont="1" applyFill="1" applyBorder="1" applyAlignment="1">
      <alignment horizontal="center" vertical="center"/>
    </xf>
    <xf numFmtId="164" fontId="12" fillId="0" borderId="22" xfId="1" applyNumberFormat="1" applyFont="1" applyFill="1" applyBorder="1" applyAlignment="1">
      <alignment horizontal="center" vertical="center"/>
    </xf>
    <xf numFmtId="0" fontId="12" fillId="4" borderId="10" xfId="1" applyFont="1" applyFill="1" applyBorder="1" applyAlignment="1">
      <alignment horizontal="center" vertical="center"/>
    </xf>
    <xf numFmtId="0" fontId="12" fillId="4" borderId="17" xfId="1" applyFont="1" applyFill="1" applyBorder="1" applyAlignment="1">
      <alignment horizontal="center" vertical="center"/>
    </xf>
    <xf numFmtId="0" fontId="12" fillId="4" borderId="18" xfId="1" applyFont="1" applyFill="1" applyBorder="1" applyAlignment="1">
      <alignment horizontal="center" vertical="center" shrinkToFit="1"/>
    </xf>
    <xf numFmtId="0" fontId="16" fillId="4" borderId="12" xfId="1" applyFont="1" applyFill="1" applyBorder="1" applyAlignment="1" applyProtection="1">
      <alignment horizontal="center" vertical="center" wrapText="1"/>
      <protection locked="0"/>
    </xf>
    <xf numFmtId="0" fontId="16" fillId="4" borderId="13" xfId="1" applyFont="1" applyFill="1" applyBorder="1" applyAlignment="1" applyProtection="1">
      <alignment horizontal="center" vertical="center" wrapText="1"/>
      <protection locked="0"/>
    </xf>
    <xf numFmtId="0" fontId="2" fillId="0" borderId="18" xfId="1" applyFont="1" applyFill="1" applyBorder="1" applyAlignment="1">
      <alignment horizontal="center" vertical="center" wrapText="1" shrinkToFit="1"/>
    </xf>
    <xf numFmtId="164" fontId="2" fillId="0" borderId="11" xfId="1" applyNumberFormat="1" applyFont="1" applyFill="1" applyBorder="1" applyAlignment="1">
      <alignment horizontal="center" vertical="center" wrapText="1" shrinkToFit="1"/>
    </xf>
    <xf numFmtId="164" fontId="2" fillId="0" borderId="18" xfId="1" applyNumberFormat="1" applyFont="1" applyFill="1" applyBorder="1" applyAlignment="1">
      <alignment horizontal="center" vertical="center" wrapText="1" shrinkToFit="1"/>
    </xf>
    <xf numFmtId="164" fontId="2" fillId="0" borderId="21" xfId="1" applyNumberFormat="1" applyFont="1" applyFill="1" applyBorder="1" applyAlignment="1">
      <alignment horizontal="center" vertical="center" wrapText="1" shrinkToFit="1"/>
    </xf>
    <xf numFmtId="164" fontId="8" fillId="0" borderId="22" xfId="1" applyNumberFormat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/>
    </xf>
    <xf numFmtId="0" fontId="12" fillId="0" borderId="32" xfId="1" applyFont="1" applyFill="1" applyBorder="1" applyAlignment="1">
      <alignment horizontal="center" vertical="center"/>
    </xf>
    <xf numFmtId="0" fontId="12" fillId="0" borderId="24" xfId="1" applyFont="1" applyFill="1" applyBorder="1" applyAlignment="1">
      <alignment horizontal="center" vertical="center" shrinkToFit="1"/>
    </xf>
    <xf numFmtId="0" fontId="12" fillId="0" borderId="19" xfId="1" applyFont="1" applyFill="1" applyBorder="1" applyAlignment="1">
      <alignment horizontal="center" vertical="center" shrinkToFit="1"/>
    </xf>
    <xf numFmtId="164" fontId="2" fillId="0" borderId="20" xfId="1" applyNumberFormat="1" applyFont="1" applyFill="1" applyBorder="1" applyAlignment="1">
      <alignment horizontal="center" vertical="center" wrapText="1" shrinkToFit="1"/>
    </xf>
    <xf numFmtId="164" fontId="12" fillId="0" borderId="16" xfId="0" applyNumberFormat="1" applyFont="1" applyFill="1" applyBorder="1" applyAlignment="1">
      <alignment horizontal="center" vertical="center"/>
    </xf>
    <xf numFmtId="164" fontId="12" fillId="0" borderId="30" xfId="0" applyNumberFormat="1" applyFont="1" applyFill="1" applyBorder="1" applyAlignment="1">
      <alignment horizontal="center" vertical="center"/>
    </xf>
    <xf numFmtId="164" fontId="12" fillId="0" borderId="22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 shrinkToFit="1"/>
    </xf>
    <xf numFmtId="0" fontId="12" fillId="0" borderId="19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Fill="1" applyBorder="1" applyAlignment="1">
      <alignment horizontal="center" vertical="center" wrapText="1"/>
    </xf>
    <xf numFmtId="164" fontId="11" fillId="4" borderId="24" xfId="0" applyNumberFormat="1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164" fontId="11" fillId="4" borderId="48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2" fillId="0" borderId="1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 shrinkToFit="1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Border="1" applyAlignment="1" applyProtection="1">
      <alignment horizontal="center" vertical="center" wrapText="1"/>
    </xf>
    <xf numFmtId="164" fontId="38" fillId="4" borderId="33" xfId="0" applyNumberFormat="1" applyFont="1" applyFill="1" applyBorder="1" applyAlignment="1">
      <alignment horizontal="center" vertical="center" wrapText="1"/>
    </xf>
    <xf numFmtId="164" fontId="38" fillId="4" borderId="61" xfId="0" applyNumberFormat="1" applyFont="1" applyFill="1" applyBorder="1" applyAlignment="1">
      <alignment horizontal="center" vertical="center" wrapText="1"/>
    </xf>
    <xf numFmtId="0" fontId="42" fillId="6" borderId="27" xfId="0" applyFont="1" applyFill="1" applyBorder="1" applyAlignment="1" applyProtection="1">
      <alignment horizontal="center" vertical="center" wrapText="1"/>
    </xf>
    <xf numFmtId="0" fontId="43" fillId="6" borderId="29" xfId="0" applyFont="1" applyFill="1" applyBorder="1" applyAlignment="1" applyProtection="1">
      <alignment horizontal="center" vertical="center" wrapText="1"/>
    </xf>
    <xf numFmtId="0" fontId="43" fillId="6" borderId="62" xfId="0" applyFont="1" applyFill="1" applyBorder="1" applyAlignment="1" applyProtection="1">
      <alignment horizontal="center" vertical="center" wrapText="1"/>
    </xf>
    <xf numFmtId="164" fontId="11" fillId="6" borderId="12" xfId="0" applyNumberFormat="1" applyFont="1" applyFill="1" applyBorder="1" applyAlignment="1" applyProtection="1">
      <alignment horizontal="center" vertical="center"/>
      <protection locked="0"/>
    </xf>
    <xf numFmtId="164" fontId="11" fillId="6" borderId="27" xfId="0" applyNumberFormat="1" applyFont="1" applyFill="1" applyBorder="1" applyAlignment="1" applyProtection="1">
      <alignment horizontal="center" vertical="center"/>
      <protection locked="0"/>
    </xf>
    <xf numFmtId="164" fontId="11" fillId="6" borderId="33" xfId="0" applyNumberFormat="1" applyFont="1" applyFill="1" applyBorder="1" applyAlignment="1" applyProtection="1">
      <alignment horizontal="center" vertical="center"/>
      <protection locked="0"/>
    </xf>
    <xf numFmtId="164" fontId="11" fillId="6" borderId="24" xfId="0" applyNumberFormat="1" applyFont="1" applyFill="1" applyBorder="1" applyAlignment="1" applyProtection="1">
      <alignment horizontal="center" vertical="center"/>
      <protection locked="0"/>
    </xf>
    <xf numFmtId="164" fontId="11" fillId="6" borderId="26" xfId="0" applyNumberFormat="1" applyFont="1" applyFill="1" applyBorder="1" applyAlignment="1" applyProtection="1">
      <alignment horizontal="center" vertical="center"/>
      <protection locked="0"/>
    </xf>
    <xf numFmtId="164" fontId="11" fillId="6" borderId="31" xfId="0" applyNumberFormat="1" applyFont="1" applyFill="1" applyBorder="1" applyAlignment="1" applyProtection="1">
      <alignment horizontal="center" vertical="center"/>
      <protection locked="0"/>
    </xf>
    <xf numFmtId="164" fontId="11" fillId="6" borderId="19" xfId="0" applyNumberFormat="1" applyFont="1" applyFill="1" applyBorder="1" applyAlignment="1" applyProtection="1">
      <alignment horizontal="center" vertical="center"/>
      <protection locked="0"/>
    </xf>
    <xf numFmtId="164" fontId="11" fillId="6" borderId="19" xfId="0" applyNumberFormat="1" applyFont="1" applyFill="1" applyBorder="1" applyAlignment="1" applyProtection="1">
      <alignment horizontal="center" vertical="center" wrapText="1"/>
      <protection locked="0"/>
    </xf>
    <xf numFmtId="164" fontId="11" fillId="6" borderId="53" xfId="0" applyNumberFormat="1" applyFont="1" applyFill="1" applyBorder="1" applyAlignment="1" applyProtection="1">
      <alignment horizontal="center" vertical="center" wrapText="1"/>
      <protection locked="0"/>
    </xf>
    <xf numFmtId="164" fontId="7" fillId="6" borderId="53" xfId="0" applyNumberFormat="1" applyFont="1" applyFill="1" applyBorder="1" applyAlignment="1" applyProtection="1">
      <alignment horizontal="center" vertical="center" wrapText="1"/>
      <protection locked="0"/>
    </xf>
    <xf numFmtId="164" fontId="7" fillId="6" borderId="24" xfId="1" applyNumberFormat="1" applyFont="1" applyFill="1" applyBorder="1" applyAlignment="1" applyProtection="1">
      <alignment horizontal="center" vertical="center"/>
      <protection locked="0"/>
    </xf>
    <xf numFmtId="164" fontId="7" fillId="6" borderId="26" xfId="1" applyNumberFormat="1" applyFont="1" applyFill="1" applyBorder="1" applyAlignment="1" applyProtection="1">
      <alignment horizontal="center" vertical="center"/>
      <protection locked="0"/>
    </xf>
    <xf numFmtId="164" fontId="7" fillId="6" borderId="19" xfId="1" applyNumberFormat="1" applyFont="1" applyFill="1" applyBorder="1" applyAlignment="1" applyProtection="1">
      <alignment horizontal="center" vertical="center"/>
      <protection locked="0"/>
    </xf>
    <xf numFmtId="164" fontId="7" fillId="6" borderId="11" xfId="1" applyNumberFormat="1" applyFont="1" applyFill="1" applyBorder="1" applyAlignment="1" applyProtection="1">
      <alignment horizontal="center" vertical="center"/>
      <protection locked="0"/>
    </xf>
    <xf numFmtId="164" fontId="7" fillId="6" borderId="18" xfId="1" applyNumberFormat="1" applyFont="1" applyFill="1" applyBorder="1" applyAlignment="1" applyProtection="1">
      <alignment horizontal="center" vertical="center"/>
      <protection locked="0"/>
    </xf>
    <xf numFmtId="164" fontId="11" fillId="6" borderId="37" xfId="1" applyNumberFormat="1" applyFont="1" applyFill="1" applyBorder="1" applyAlignment="1" applyProtection="1">
      <alignment horizontal="center" vertical="center"/>
      <protection locked="0"/>
    </xf>
    <xf numFmtId="164" fontId="7" fillId="6" borderId="12" xfId="1" applyNumberFormat="1" applyFont="1" applyFill="1" applyBorder="1" applyAlignment="1" applyProtection="1">
      <alignment horizontal="center" vertical="center"/>
      <protection locked="0"/>
    </xf>
    <xf numFmtId="164" fontId="7" fillId="6" borderId="27" xfId="1" applyNumberFormat="1" applyFont="1" applyFill="1" applyBorder="1" applyAlignment="1" applyProtection="1">
      <alignment horizontal="center" vertical="center"/>
      <protection locked="0"/>
    </xf>
    <xf numFmtId="164" fontId="7" fillId="6" borderId="31" xfId="1" applyNumberFormat="1" applyFont="1" applyFill="1" applyBorder="1" applyAlignment="1" applyProtection="1">
      <alignment horizontal="center" vertical="center"/>
      <protection locked="0"/>
    </xf>
    <xf numFmtId="164" fontId="11" fillId="6" borderId="37" xfId="0" applyNumberFormat="1" applyFont="1" applyFill="1" applyBorder="1" applyAlignment="1" applyProtection="1">
      <alignment horizontal="center" vertical="center"/>
      <protection locked="0"/>
    </xf>
    <xf numFmtId="164" fontId="11" fillId="6" borderId="38" xfId="0" applyNumberFormat="1" applyFont="1" applyFill="1" applyBorder="1" applyAlignment="1" applyProtection="1">
      <alignment horizontal="center" vertical="center"/>
      <protection locked="0"/>
    </xf>
    <xf numFmtId="164" fontId="41" fillId="6" borderId="19" xfId="0" applyNumberFormat="1" applyFont="1" applyFill="1" applyBorder="1" applyAlignment="1" applyProtection="1">
      <alignment horizontal="center" vertical="center"/>
      <protection locked="0"/>
    </xf>
    <xf numFmtId="164" fontId="11" fillId="6" borderId="11" xfId="1" applyNumberFormat="1" applyFont="1" applyFill="1" applyBorder="1" applyAlignment="1" applyProtection="1">
      <alignment horizontal="center" vertical="center"/>
      <protection locked="0"/>
    </xf>
    <xf numFmtId="164" fontId="11" fillId="6" borderId="19" xfId="1" applyNumberFormat="1" applyFont="1" applyFill="1" applyBorder="1" applyAlignment="1" applyProtection="1">
      <alignment horizontal="center" vertical="center"/>
      <protection locked="0"/>
    </xf>
    <xf numFmtId="164" fontId="11" fillId="6" borderId="24" xfId="1" applyNumberFormat="1" applyFont="1" applyFill="1" applyBorder="1" applyAlignment="1" applyProtection="1">
      <alignment horizontal="center" vertical="center"/>
      <protection locked="0"/>
    </xf>
    <xf numFmtId="164" fontId="11" fillId="6" borderId="18" xfId="1" applyNumberFormat="1" applyFont="1" applyFill="1" applyBorder="1" applyAlignment="1" applyProtection="1">
      <alignment horizontal="center" vertical="center"/>
      <protection locked="0"/>
    </xf>
    <xf numFmtId="164" fontId="11" fillId="6" borderId="26" xfId="1" applyNumberFormat="1" applyFont="1" applyFill="1" applyBorder="1" applyAlignment="1" applyProtection="1">
      <alignment horizontal="center" vertical="center"/>
      <protection locked="0"/>
    </xf>
    <xf numFmtId="164" fontId="7" fillId="6" borderId="24" xfId="0" applyNumberFormat="1" applyFont="1" applyFill="1" applyBorder="1" applyAlignment="1" applyProtection="1">
      <alignment horizontal="center" vertical="center"/>
      <protection locked="0"/>
    </xf>
    <xf numFmtId="164" fontId="7" fillId="6" borderId="26" xfId="0" applyNumberFormat="1" applyFont="1" applyFill="1" applyBorder="1" applyAlignment="1" applyProtection="1">
      <alignment horizontal="center" vertical="center"/>
      <protection locked="0"/>
    </xf>
    <xf numFmtId="164" fontId="7" fillId="6" borderId="19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81"/>
  <sheetViews>
    <sheetView tabSelected="1" workbookViewId="0">
      <selection activeCell="I133" sqref="I133"/>
    </sheetView>
  </sheetViews>
  <sheetFormatPr defaultRowHeight="15" x14ac:dyDescent="0.25"/>
  <cols>
    <col min="1" max="1" width="15.5703125" customWidth="1"/>
    <col min="2" max="2" width="31" customWidth="1"/>
    <col min="3" max="3" width="15" customWidth="1"/>
    <col min="4" max="4" width="10.7109375" customWidth="1"/>
    <col min="5" max="5" width="13.42578125" customWidth="1"/>
    <col min="6" max="6" width="18" style="1" customWidth="1"/>
    <col min="7" max="7" width="15" style="2" customWidth="1"/>
    <col min="8" max="8" width="16.5703125" style="1" customWidth="1"/>
    <col min="9" max="9" width="15" style="2" customWidth="1"/>
    <col min="10" max="10" width="25.85546875" style="3" customWidth="1"/>
    <col min="257" max="257" width="15.5703125" customWidth="1"/>
    <col min="258" max="258" width="31" customWidth="1"/>
    <col min="259" max="259" width="15" customWidth="1"/>
    <col min="260" max="260" width="10.7109375" customWidth="1"/>
    <col min="261" max="261" width="13.42578125" customWidth="1"/>
    <col min="262" max="262" width="18" customWidth="1"/>
    <col min="263" max="263" width="15" customWidth="1"/>
    <col min="264" max="264" width="16.5703125" customWidth="1"/>
    <col min="265" max="265" width="15" customWidth="1"/>
    <col min="266" max="266" width="25.85546875" customWidth="1"/>
    <col min="513" max="513" width="15.5703125" customWidth="1"/>
    <col min="514" max="514" width="31" customWidth="1"/>
    <col min="515" max="515" width="15" customWidth="1"/>
    <col min="516" max="516" width="10.7109375" customWidth="1"/>
    <col min="517" max="517" width="13.42578125" customWidth="1"/>
    <col min="518" max="518" width="18" customWidth="1"/>
    <col min="519" max="519" width="15" customWidth="1"/>
    <col min="520" max="520" width="16.5703125" customWidth="1"/>
    <col min="521" max="521" width="15" customWidth="1"/>
    <col min="522" max="522" width="25.85546875" customWidth="1"/>
    <col min="769" max="769" width="15.5703125" customWidth="1"/>
    <col min="770" max="770" width="31" customWidth="1"/>
    <col min="771" max="771" width="15" customWidth="1"/>
    <col min="772" max="772" width="10.7109375" customWidth="1"/>
    <col min="773" max="773" width="13.42578125" customWidth="1"/>
    <col min="774" max="774" width="18" customWidth="1"/>
    <col min="775" max="775" width="15" customWidth="1"/>
    <col min="776" max="776" width="16.5703125" customWidth="1"/>
    <col min="777" max="777" width="15" customWidth="1"/>
    <col min="778" max="778" width="25.85546875" customWidth="1"/>
    <col min="1025" max="1025" width="15.5703125" customWidth="1"/>
    <col min="1026" max="1026" width="31" customWidth="1"/>
    <col min="1027" max="1027" width="15" customWidth="1"/>
    <col min="1028" max="1028" width="10.7109375" customWidth="1"/>
    <col min="1029" max="1029" width="13.42578125" customWidth="1"/>
    <col min="1030" max="1030" width="18" customWidth="1"/>
    <col min="1031" max="1031" width="15" customWidth="1"/>
    <col min="1032" max="1032" width="16.5703125" customWidth="1"/>
    <col min="1033" max="1033" width="15" customWidth="1"/>
    <col min="1034" max="1034" width="25.85546875" customWidth="1"/>
    <col min="1281" max="1281" width="15.5703125" customWidth="1"/>
    <col min="1282" max="1282" width="31" customWidth="1"/>
    <col min="1283" max="1283" width="15" customWidth="1"/>
    <col min="1284" max="1284" width="10.7109375" customWidth="1"/>
    <col min="1285" max="1285" width="13.42578125" customWidth="1"/>
    <col min="1286" max="1286" width="18" customWidth="1"/>
    <col min="1287" max="1287" width="15" customWidth="1"/>
    <col min="1288" max="1288" width="16.5703125" customWidth="1"/>
    <col min="1289" max="1289" width="15" customWidth="1"/>
    <col min="1290" max="1290" width="25.85546875" customWidth="1"/>
    <col min="1537" max="1537" width="15.5703125" customWidth="1"/>
    <col min="1538" max="1538" width="31" customWidth="1"/>
    <col min="1539" max="1539" width="15" customWidth="1"/>
    <col min="1540" max="1540" width="10.7109375" customWidth="1"/>
    <col min="1541" max="1541" width="13.42578125" customWidth="1"/>
    <col min="1542" max="1542" width="18" customWidth="1"/>
    <col min="1543" max="1543" width="15" customWidth="1"/>
    <col min="1544" max="1544" width="16.5703125" customWidth="1"/>
    <col min="1545" max="1545" width="15" customWidth="1"/>
    <col min="1546" max="1546" width="25.85546875" customWidth="1"/>
    <col min="1793" max="1793" width="15.5703125" customWidth="1"/>
    <col min="1794" max="1794" width="31" customWidth="1"/>
    <col min="1795" max="1795" width="15" customWidth="1"/>
    <col min="1796" max="1796" width="10.7109375" customWidth="1"/>
    <col min="1797" max="1797" width="13.42578125" customWidth="1"/>
    <col min="1798" max="1798" width="18" customWidth="1"/>
    <col min="1799" max="1799" width="15" customWidth="1"/>
    <col min="1800" max="1800" width="16.5703125" customWidth="1"/>
    <col min="1801" max="1801" width="15" customWidth="1"/>
    <col min="1802" max="1802" width="25.85546875" customWidth="1"/>
    <col min="2049" max="2049" width="15.5703125" customWidth="1"/>
    <col min="2050" max="2050" width="31" customWidth="1"/>
    <col min="2051" max="2051" width="15" customWidth="1"/>
    <col min="2052" max="2052" width="10.7109375" customWidth="1"/>
    <col min="2053" max="2053" width="13.42578125" customWidth="1"/>
    <col min="2054" max="2054" width="18" customWidth="1"/>
    <col min="2055" max="2055" width="15" customWidth="1"/>
    <col min="2056" max="2056" width="16.5703125" customWidth="1"/>
    <col min="2057" max="2057" width="15" customWidth="1"/>
    <col min="2058" max="2058" width="25.85546875" customWidth="1"/>
    <col min="2305" max="2305" width="15.5703125" customWidth="1"/>
    <col min="2306" max="2306" width="31" customWidth="1"/>
    <col min="2307" max="2307" width="15" customWidth="1"/>
    <col min="2308" max="2308" width="10.7109375" customWidth="1"/>
    <col min="2309" max="2309" width="13.42578125" customWidth="1"/>
    <col min="2310" max="2310" width="18" customWidth="1"/>
    <col min="2311" max="2311" width="15" customWidth="1"/>
    <col min="2312" max="2312" width="16.5703125" customWidth="1"/>
    <col min="2313" max="2313" width="15" customWidth="1"/>
    <col min="2314" max="2314" width="25.85546875" customWidth="1"/>
    <col min="2561" max="2561" width="15.5703125" customWidth="1"/>
    <col min="2562" max="2562" width="31" customWidth="1"/>
    <col min="2563" max="2563" width="15" customWidth="1"/>
    <col min="2564" max="2564" width="10.7109375" customWidth="1"/>
    <col min="2565" max="2565" width="13.42578125" customWidth="1"/>
    <col min="2566" max="2566" width="18" customWidth="1"/>
    <col min="2567" max="2567" width="15" customWidth="1"/>
    <col min="2568" max="2568" width="16.5703125" customWidth="1"/>
    <col min="2569" max="2569" width="15" customWidth="1"/>
    <col min="2570" max="2570" width="25.85546875" customWidth="1"/>
    <col min="2817" max="2817" width="15.5703125" customWidth="1"/>
    <col min="2818" max="2818" width="31" customWidth="1"/>
    <col min="2819" max="2819" width="15" customWidth="1"/>
    <col min="2820" max="2820" width="10.7109375" customWidth="1"/>
    <col min="2821" max="2821" width="13.42578125" customWidth="1"/>
    <col min="2822" max="2822" width="18" customWidth="1"/>
    <col min="2823" max="2823" width="15" customWidth="1"/>
    <col min="2824" max="2824" width="16.5703125" customWidth="1"/>
    <col min="2825" max="2825" width="15" customWidth="1"/>
    <col min="2826" max="2826" width="25.85546875" customWidth="1"/>
    <col min="3073" max="3073" width="15.5703125" customWidth="1"/>
    <col min="3074" max="3074" width="31" customWidth="1"/>
    <col min="3075" max="3075" width="15" customWidth="1"/>
    <col min="3076" max="3076" width="10.7109375" customWidth="1"/>
    <col min="3077" max="3077" width="13.42578125" customWidth="1"/>
    <col min="3078" max="3078" width="18" customWidth="1"/>
    <col min="3079" max="3079" width="15" customWidth="1"/>
    <col min="3080" max="3080" width="16.5703125" customWidth="1"/>
    <col min="3081" max="3081" width="15" customWidth="1"/>
    <col min="3082" max="3082" width="25.85546875" customWidth="1"/>
    <col min="3329" max="3329" width="15.5703125" customWidth="1"/>
    <col min="3330" max="3330" width="31" customWidth="1"/>
    <col min="3331" max="3331" width="15" customWidth="1"/>
    <col min="3332" max="3332" width="10.7109375" customWidth="1"/>
    <col min="3333" max="3333" width="13.42578125" customWidth="1"/>
    <col min="3334" max="3334" width="18" customWidth="1"/>
    <col min="3335" max="3335" width="15" customWidth="1"/>
    <col min="3336" max="3336" width="16.5703125" customWidth="1"/>
    <col min="3337" max="3337" width="15" customWidth="1"/>
    <col min="3338" max="3338" width="25.85546875" customWidth="1"/>
    <col min="3585" max="3585" width="15.5703125" customWidth="1"/>
    <col min="3586" max="3586" width="31" customWidth="1"/>
    <col min="3587" max="3587" width="15" customWidth="1"/>
    <col min="3588" max="3588" width="10.7109375" customWidth="1"/>
    <col min="3589" max="3589" width="13.42578125" customWidth="1"/>
    <col min="3590" max="3590" width="18" customWidth="1"/>
    <col min="3591" max="3591" width="15" customWidth="1"/>
    <col min="3592" max="3592" width="16.5703125" customWidth="1"/>
    <col min="3593" max="3593" width="15" customWidth="1"/>
    <col min="3594" max="3594" width="25.85546875" customWidth="1"/>
    <col min="3841" max="3841" width="15.5703125" customWidth="1"/>
    <col min="3842" max="3842" width="31" customWidth="1"/>
    <col min="3843" max="3843" width="15" customWidth="1"/>
    <col min="3844" max="3844" width="10.7109375" customWidth="1"/>
    <col min="3845" max="3845" width="13.42578125" customWidth="1"/>
    <col min="3846" max="3846" width="18" customWidth="1"/>
    <col min="3847" max="3847" width="15" customWidth="1"/>
    <col min="3848" max="3848" width="16.5703125" customWidth="1"/>
    <col min="3849" max="3849" width="15" customWidth="1"/>
    <col min="3850" max="3850" width="25.85546875" customWidth="1"/>
    <col min="4097" max="4097" width="15.5703125" customWidth="1"/>
    <col min="4098" max="4098" width="31" customWidth="1"/>
    <col min="4099" max="4099" width="15" customWidth="1"/>
    <col min="4100" max="4100" width="10.7109375" customWidth="1"/>
    <col min="4101" max="4101" width="13.42578125" customWidth="1"/>
    <col min="4102" max="4102" width="18" customWidth="1"/>
    <col min="4103" max="4103" width="15" customWidth="1"/>
    <col min="4104" max="4104" width="16.5703125" customWidth="1"/>
    <col min="4105" max="4105" width="15" customWidth="1"/>
    <col min="4106" max="4106" width="25.85546875" customWidth="1"/>
    <col min="4353" max="4353" width="15.5703125" customWidth="1"/>
    <col min="4354" max="4354" width="31" customWidth="1"/>
    <col min="4355" max="4355" width="15" customWidth="1"/>
    <col min="4356" max="4356" width="10.7109375" customWidth="1"/>
    <col min="4357" max="4357" width="13.42578125" customWidth="1"/>
    <col min="4358" max="4358" width="18" customWidth="1"/>
    <col min="4359" max="4359" width="15" customWidth="1"/>
    <col min="4360" max="4360" width="16.5703125" customWidth="1"/>
    <col min="4361" max="4361" width="15" customWidth="1"/>
    <col min="4362" max="4362" width="25.85546875" customWidth="1"/>
    <col min="4609" max="4609" width="15.5703125" customWidth="1"/>
    <col min="4610" max="4610" width="31" customWidth="1"/>
    <col min="4611" max="4611" width="15" customWidth="1"/>
    <col min="4612" max="4612" width="10.7109375" customWidth="1"/>
    <col min="4613" max="4613" width="13.42578125" customWidth="1"/>
    <col min="4614" max="4614" width="18" customWidth="1"/>
    <col min="4615" max="4615" width="15" customWidth="1"/>
    <col min="4616" max="4616" width="16.5703125" customWidth="1"/>
    <col min="4617" max="4617" width="15" customWidth="1"/>
    <col min="4618" max="4618" width="25.85546875" customWidth="1"/>
    <col min="4865" max="4865" width="15.5703125" customWidth="1"/>
    <col min="4866" max="4866" width="31" customWidth="1"/>
    <col min="4867" max="4867" width="15" customWidth="1"/>
    <col min="4868" max="4868" width="10.7109375" customWidth="1"/>
    <col min="4869" max="4869" width="13.42578125" customWidth="1"/>
    <col min="4870" max="4870" width="18" customWidth="1"/>
    <col min="4871" max="4871" width="15" customWidth="1"/>
    <col min="4872" max="4872" width="16.5703125" customWidth="1"/>
    <col min="4873" max="4873" width="15" customWidth="1"/>
    <col min="4874" max="4874" width="25.85546875" customWidth="1"/>
    <col min="5121" max="5121" width="15.5703125" customWidth="1"/>
    <col min="5122" max="5122" width="31" customWidth="1"/>
    <col min="5123" max="5123" width="15" customWidth="1"/>
    <col min="5124" max="5124" width="10.7109375" customWidth="1"/>
    <col min="5125" max="5125" width="13.42578125" customWidth="1"/>
    <col min="5126" max="5126" width="18" customWidth="1"/>
    <col min="5127" max="5127" width="15" customWidth="1"/>
    <col min="5128" max="5128" width="16.5703125" customWidth="1"/>
    <col min="5129" max="5129" width="15" customWidth="1"/>
    <col min="5130" max="5130" width="25.85546875" customWidth="1"/>
    <col min="5377" max="5377" width="15.5703125" customWidth="1"/>
    <col min="5378" max="5378" width="31" customWidth="1"/>
    <col min="5379" max="5379" width="15" customWidth="1"/>
    <col min="5380" max="5380" width="10.7109375" customWidth="1"/>
    <col min="5381" max="5381" width="13.42578125" customWidth="1"/>
    <col min="5382" max="5382" width="18" customWidth="1"/>
    <col min="5383" max="5383" width="15" customWidth="1"/>
    <col min="5384" max="5384" width="16.5703125" customWidth="1"/>
    <col min="5385" max="5385" width="15" customWidth="1"/>
    <col min="5386" max="5386" width="25.85546875" customWidth="1"/>
    <col min="5633" max="5633" width="15.5703125" customWidth="1"/>
    <col min="5634" max="5634" width="31" customWidth="1"/>
    <col min="5635" max="5635" width="15" customWidth="1"/>
    <col min="5636" max="5636" width="10.7109375" customWidth="1"/>
    <col min="5637" max="5637" width="13.42578125" customWidth="1"/>
    <col min="5638" max="5638" width="18" customWidth="1"/>
    <col min="5639" max="5639" width="15" customWidth="1"/>
    <col min="5640" max="5640" width="16.5703125" customWidth="1"/>
    <col min="5641" max="5641" width="15" customWidth="1"/>
    <col min="5642" max="5642" width="25.85546875" customWidth="1"/>
    <col min="5889" max="5889" width="15.5703125" customWidth="1"/>
    <col min="5890" max="5890" width="31" customWidth="1"/>
    <col min="5891" max="5891" width="15" customWidth="1"/>
    <col min="5892" max="5892" width="10.7109375" customWidth="1"/>
    <col min="5893" max="5893" width="13.42578125" customWidth="1"/>
    <col min="5894" max="5894" width="18" customWidth="1"/>
    <col min="5895" max="5895" width="15" customWidth="1"/>
    <col min="5896" max="5896" width="16.5703125" customWidth="1"/>
    <col min="5897" max="5897" width="15" customWidth="1"/>
    <col min="5898" max="5898" width="25.85546875" customWidth="1"/>
    <col min="6145" max="6145" width="15.5703125" customWidth="1"/>
    <col min="6146" max="6146" width="31" customWidth="1"/>
    <col min="6147" max="6147" width="15" customWidth="1"/>
    <col min="6148" max="6148" width="10.7109375" customWidth="1"/>
    <col min="6149" max="6149" width="13.42578125" customWidth="1"/>
    <col min="6150" max="6150" width="18" customWidth="1"/>
    <col min="6151" max="6151" width="15" customWidth="1"/>
    <col min="6152" max="6152" width="16.5703125" customWidth="1"/>
    <col min="6153" max="6153" width="15" customWidth="1"/>
    <col min="6154" max="6154" width="25.85546875" customWidth="1"/>
    <col min="6401" max="6401" width="15.5703125" customWidth="1"/>
    <col min="6402" max="6402" width="31" customWidth="1"/>
    <col min="6403" max="6403" width="15" customWidth="1"/>
    <col min="6404" max="6404" width="10.7109375" customWidth="1"/>
    <col min="6405" max="6405" width="13.42578125" customWidth="1"/>
    <col min="6406" max="6406" width="18" customWidth="1"/>
    <col min="6407" max="6407" width="15" customWidth="1"/>
    <col min="6408" max="6408" width="16.5703125" customWidth="1"/>
    <col min="6409" max="6409" width="15" customWidth="1"/>
    <col min="6410" max="6410" width="25.85546875" customWidth="1"/>
    <col min="6657" max="6657" width="15.5703125" customWidth="1"/>
    <col min="6658" max="6658" width="31" customWidth="1"/>
    <col min="6659" max="6659" width="15" customWidth="1"/>
    <col min="6660" max="6660" width="10.7109375" customWidth="1"/>
    <col min="6661" max="6661" width="13.42578125" customWidth="1"/>
    <col min="6662" max="6662" width="18" customWidth="1"/>
    <col min="6663" max="6663" width="15" customWidth="1"/>
    <col min="6664" max="6664" width="16.5703125" customWidth="1"/>
    <col min="6665" max="6665" width="15" customWidth="1"/>
    <col min="6666" max="6666" width="25.85546875" customWidth="1"/>
    <col min="6913" max="6913" width="15.5703125" customWidth="1"/>
    <col min="6914" max="6914" width="31" customWidth="1"/>
    <col min="6915" max="6915" width="15" customWidth="1"/>
    <col min="6916" max="6916" width="10.7109375" customWidth="1"/>
    <col min="6917" max="6917" width="13.42578125" customWidth="1"/>
    <col min="6918" max="6918" width="18" customWidth="1"/>
    <col min="6919" max="6919" width="15" customWidth="1"/>
    <col min="6920" max="6920" width="16.5703125" customWidth="1"/>
    <col min="6921" max="6921" width="15" customWidth="1"/>
    <col min="6922" max="6922" width="25.85546875" customWidth="1"/>
    <col min="7169" max="7169" width="15.5703125" customWidth="1"/>
    <col min="7170" max="7170" width="31" customWidth="1"/>
    <col min="7171" max="7171" width="15" customWidth="1"/>
    <col min="7172" max="7172" width="10.7109375" customWidth="1"/>
    <col min="7173" max="7173" width="13.42578125" customWidth="1"/>
    <col min="7174" max="7174" width="18" customWidth="1"/>
    <col min="7175" max="7175" width="15" customWidth="1"/>
    <col min="7176" max="7176" width="16.5703125" customWidth="1"/>
    <col min="7177" max="7177" width="15" customWidth="1"/>
    <col min="7178" max="7178" width="25.85546875" customWidth="1"/>
    <col min="7425" max="7425" width="15.5703125" customWidth="1"/>
    <col min="7426" max="7426" width="31" customWidth="1"/>
    <col min="7427" max="7427" width="15" customWidth="1"/>
    <col min="7428" max="7428" width="10.7109375" customWidth="1"/>
    <col min="7429" max="7429" width="13.42578125" customWidth="1"/>
    <col min="7430" max="7430" width="18" customWidth="1"/>
    <col min="7431" max="7431" width="15" customWidth="1"/>
    <col min="7432" max="7432" width="16.5703125" customWidth="1"/>
    <col min="7433" max="7433" width="15" customWidth="1"/>
    <col min="7434" max="7434" width="25.85546875" customWidth="1"/>
    <col min="7681" max="7681" width="15.5703125" customWidth="1"/>
    <col min="7682" max="7682" width="31" customWidth="1"/>
    <col min="7683" max="7683" width="15" customWidth="1"/>
    <col min="7684" max="7684" width="10.7109375" customWidth="1"/>
    <col min="7685" max="7685" width="13.42578125" customWidth="1"/>
    <col min="7686" max="7686" width="18" customWidth="1"/>
    <col min="7687" max="7687" width="15" customWidth="1"/>
    <col min="7688" max="7688" width="16.5703125" customWidth="1"/>
    <col min="7689" max="7689" width="15" customWidth="1"/>
    <col min="7690" max="7690" width="25.85546875" customWidth="1"/>
    <col min="7937" max="7937" width="15.5703125" customWidth="1"/>
    <col min="7938" max="7938" width="31" customWidth="1"/>
    <col min="7939" max="7939" width="15" customWidth="1"/>
    <col min="7940" max="7940" width="10.7109375" customWidth="1"/>
    <col min="7941" max="7941" width="13.42578125" customWidth="1"/>
    <col min="7942" max="7942" width="18" customWidth="1"/>
    <col min="7943" max="7943" width="15" customWidth="1"/>
    <col min="7944" max="7944" width="16.5703125" customWidth="1"/>
    <col min="7945" max="7945" width="15" customWidth="1"/>
    <col min="7946" max="7946" width="25.85546875" customWidth="1"/>
    <col min="8193" max="8193" width="15.5703125" customWidth="1"/>
    <col min="8194" max="8194" width="31" customWidth="1"/>
    <col min="8195" max="8195" width="15" customWidth="1"/>
    <col min="8196" max="8196" width="10.7109375" customWidth="1"/>
    <col min="8197" max="8197" width="13.42578125" customWidth="1"/>
    <col min="8198" max="8198" width="18" customWidth="1"/>
    <col min="8199" max="8199" width="15" customWidth="1"/>
    <col min="8200" max="8200" width="16.5703125" customWidth="1"/>
    <col min="8201" max="8201" width="15" customWidth="1"/>
    <col min="8202" max="8202" width="25.85546875" customWidth="1"/>
    <col min="8449" max="8449" width="15.5703125" customWidth="1"/>
    <col min="8450" max="8450" width="31" customWidth="1"/>
    <col min="8451" max="8451" width="15" customWidth="1"/>
    <col min="8452" max="8452" width="10.7109375" customWidth="1"/>
    <col min="8453" max="8453" width="13.42578125" customWidth="1"/>
    <col min="8454" max="8454" width="18" customWidth="1"/>
    <col min="8455" max="8455" width="15" customWidth="1"/>
    <col min="8456" max="8456" width="16.5703125" customWidth="1"/>
    <col min="8457" max="8457" width="15" customWidth="1"/>
    <col min="8458" max="8458" width="25.85546875" customWidth="1"/>
    <col min="8705" max="8705" width="15.5703125" customWidth="1"/>
    <col min="8706" max="8706" width="31" customWidth="1"/>
    <col min="8707" max="8707" width="15" customWidth="1"/>
    <col min="8708" max="8708" width="10.7109375" customWidth="1"/>
    <col min="8709" max="8709" width="13.42578125" customWidth="1"/>
    <col min="8710" max="8710" width="18" customWidth="1"/>
    <col min="8711" max="8711" width="15" customWidth="1"/>
    <col min="8712" max="8712" width="16.5703125" customWidth="1"/>
    <col min="8713" max="8713" width="15" customWidth="1"/>
    <col min="8714" max="8714" width="25.85546875" customWidth="1"/>
    <col min="8961" max="8961" width="15.5703125" customWidth="1"/>
    <col min="8962" max="8962" width="31" customWidth="1"/>
    <col min="8963" max="8963" width="15" customWidth="1"/>
    <col min="8964" max="8964" width="10.7109375" customWidth="1"/>
    <col min="8965" max="8965" width="13.42578125" customWidth="1"/>
    <col min="8966" max="8966" width="18" customWidth="1"/>
    <col min="8967" max="8967" width="15" customWidth="1"/>
    <col min="8968" max="8968" width="16.5703125" customWidth="1"/>
    <col min="8969" max="8969" width="15" customWidth="1"/>
    <col min="8970" max="8970" width="25.85546875" customWidth="1"/>
    <col min="9217" max="9217" width="15.5703125" customWidth="1"/>
    <col min="9218" max="9218" width="31" customWidth="1"/>
    <col min="9219" max="9219" width="15" customWidth="1"/>
    <col min="9220" max="9220" width="10.7109375" customWidth="1"/>
    <col min="9221" max="9221" width="13.42578125" customWidth="1"/>
    <col min="9222" max="9222" width="18" customWidth="1"/>
    <col min="9223" max="9223" width="15" customWidth="1"/>
    <col min="9224" max="9224" width="16.5703125" customWidth="1"/>
    <col min="9225" max="9225" width="15" customWidth="1"/>
    <col min="9226" max="9226" width="25.85546875" customWidth="1"/>
    <col min="9473" max="9473" width="15.5703125" customWidth="1"/>
    <col min="9474" max="9474" width="31" customWidth="1"/>
    <col min="9475" max="9475" width="15" customWidth="1"/>
    <col min="9476" max="9476" width="10.7109375" customWidth="1"/>
    <col min="9477" max="9477" width="13.42578125" customWidth="1"/>
    <col min="9478" max="9478" width="18" customWidth="1"/>
    <col min="9479" max="9479" width="15" customWidth="1"/>
    <col min="9480" max="9480" width="16.5703125" customWidth="1"/>
    <col min="9481" max="9481" width="15" customWidth="1"/>
    <col min="9482" max="9482" width="25.85546875" customWidth="1"/>
    <col min="9729" max="9729" width="15.5703125" customWidth="1"/>
    <col min="9730" max="9730" width="31" customWidth="1"/>
    <col min="9731" max="9731" width="15" customWidth="1"/>
    <col min="9732" max="9732" width="10.7109375" customWidth="1"/>
    <col min="9733" max="9733" width="13.42578125" customWidth="1"/>
    <col min="9734" max="9734" width="18" customWidth="1"/>
    <col min="9735" max="9735" width="15" customWidth="1"/>
    <col min="9736" max="9736" width="16.5703125" customWidth="1"/>
    <col min="9737" max="9737" width="15" customWidth="1"/>
    <col min="9738" max="9738" width="25.85546875" customWidth="1"/>
    <col min="9985" max="9985" width="15.5703125" customWidth="1"/>
    <col min="9986" max="9986" width="31" customWidth="1"/>
    <col min="9987" max="9987" width="15" customWidth="1"/>
    <col min="9988" max="9988" width="10.7109375" customWidth="1"/>
    <col min="9989" max="9989" width="13.42578125" customWidth="1"/>
    <col min="9990" max="9990" width="18" customWidth="1"/>
    <col min="9991" max="9991" width="15" customWidth="1"/>
    <col min="9992" max="9992" width="16.5703125" customWidth="1"/>
    <col min="9993" max="9993" width="15" customWidth="1"/>
    <col min="9994" max="9994" width="25.85546875" customWidth="1"/>
    <col min="10241" max="10241" width="15.5703125" customWidth="1"/>
    <col min="10242" max="10242" width="31" customWidth="1"/>
    <col min="10243" max="10243" width="15" customWidth="1"/>
    <col min="10244" max="10244" width="10.7109375" customWidth="1"/>
    <col min="10245" max="10245" width="13.42578125" customWidth="1"/>
    <col min="10246" max="10246" width="18" customWidth="1"/>
    <col min="10247" max="10247" width="15" customWidth="1"/>
    <col min="10248" max="10248" width="16.5703125" customWidth="1"/>
    <col min="10249" max="10249" width="15" customWidth="1"/>
    <col min="10250" max="10250" width="25.85546875" customWidth="1"/>
    <col min="10497" max="10497" width="15.5703125" customWidth="1"/>
    <col min="10498" max="10498" width="31" customWidth="1"/>
    <col min="10499" max="10499" width="15" customWidth="1"/>
    <col min="10500" max="10500" width="10.7109375" customWidth="1"/>
    <col min="10501" max="10501" width="13.42578125" customWidth="1"/>
    <col min="10502" max="10502" width="18" customWidth="1"/>
    <col min="10503" max="10503" width="15" customWidth="1"/>
    <col min="10504" max="10504" width="16.5703125" customWidth="1"/>
    <col min="10505" max="10505" width="15" customWidth="1"/>
    <col min="10506" max="10506" width="25.85546875" customWidth="1"/>
    <col min="10753" max="10753" width="15.5703125" customWidth="1"/>
    <col min="10754" max="10754" width="31" customWidth="1"/>
    <col min="10755" max="10755" width="15" customWidth="1"/>
    <col min="10756" max="10756" width="10.7109375" customWidth="1"/>
    <col min="10757" max="10757" width="13.42578125" customWidth="1"/>
    <col min="10758" max="10758" width="18" customWidth="1"/>
    <col min="10759" max="10759" width="15" customWidth="1"/>
    <col min="10760" max="10760" width="16.5703125" customWidth="1"/>
    <col min="10761" max="10761" width="15" customWidth="1"/>
    <col min="10762" max="10762" width="25.85546875" customWidth="1"/>
    <col min="11009" max="11009" width="15.5703125" customWidth="1"/>
    <col min="11010" max="11010" width="31" customWidth="1"/>
    <col min="11011" max="11011" width="15" customWidth="1"/>
    <col min="11012" max="11012" width="10.7109375" customWidth="1"/>
    <col min="11013" max="11013" width="13.42578125" customWidth="1"/>
    <col min="11014" max="11014" width="18" customWidth="1"/>
    <col min="11015" max="11015" width="15" customWidth="1"/>
    <col min="11016" max="11016" width="16.5703125" customWidth="1"/>
    <col min="11017" max="11017" width="15" customWidth="1"/>
    <col min="11018" max="11018" width="25.85546875" customWidth="1"/>
    <col min="11265" max="11265" width="15.5703125" customWidth="1"/>
    <col min="11266" max="11266" width="31" customWidth="1"/>
    <col min="11267" max="11267" width="15" customWidth="1"/>
    <col min="11268" max="11268" width="10.7109375" customWidth="1"/>
    <col min="11269" max="11269" width="13.42578125" customWidth="1"/>
    <col min="11270" max="11270" width="18" customWidth="1"/>
    <col min="11271" max="11271" width="15" customWidth="1"/>
    <col min="11272" max="11272" width="16.5703125" customWidth="1"/>
    <col min="11273" max="11273" width="15" customWidth="1"/>
    <col min="11274" max="11274" width="25.85546875" customWidth="1"/>
    <col min="11521" max="11521" width="15.5703125" customWidth="1"/>
    <col min="11522" max="11522" width="31" customWidth="1"/>
    <col min="11523" max="11523" width="15" customWidth="1"/>
    <col min="11524" max="11524" width="10.7109375" customWidth="1"/>
    <col min="11525" max="11525" width="13.42578125" customWidth="1"/>
    <col min="11526" max="11526" width="18" customWidth="1"/>
    <col min="11527" max="11527" width="15" customWidth="1"/>
    <col min="11528" max="11528" width="16.5703125" customWidth="1"/>
    <col min="11529" max="11529" width="15" customWidth="1"/>
    <col min="11530" max="11530" width="25.85546875" customWidth="1"/>
    <col min="11777" max="11777" width="15.5703125" customWidth="1"/>
    <col min="11778" max="11778" width="31" customWidth="1"/>
    <col min="11779" max="11779" width="15" customWidth="1"/>
    <col min="11780" max="11780" width="10.7109375" customWidth="1"/>
    <col min="11781" max="11781" width="13.42578125" customWidth="1"/>
    <col min="11782" max="11782" width="18" customWidth="1"/>
    <col min="11783" max="11783" width="15" customWidth="1"/>
    <col min="11784" max="11784" width="16.5703125" customWidth="1"/>
    <col min="11785" max="11785" width="15" customWidth="1"/>
    <col min="11786" max="11786" width="25.85546875" customWidth="1"/>
    <col min="12033" max="12033" width="15.5703125" customWidth="1"/>
    <col min="12034" max="12034" width="31" customWidth="1"/>
    <col min="12035" max="12035" width="15" customWidth="1"/>
    <col min="12036" max="12036" width="10.7109375" customWidth="1"/>
    <col min="12037" max="12037" width="13.42578125" customWidth="1"/>
    <col min="12038" max="12038" width="18" customWidth="1"/>
    <col min="12039" max="12039" width="15" customWidth="1"/>
    <col min="12040" max="12040" width="16.5703125" customWidth="1"/>
    <col min="12041" max="12041" width="15" customWidth="1"/>
    <col min="12042" max="12042" width="25.85546875" customWidth="1"/>
    <col min="12289" max="12289" width="15.5703125" customWidth="1"/>
    <col min="12290" max="12290" width="31" customWidth="1"/>
    <col min="12291" max="12291" width="15" customWidth="1"/>
    <col min="12292" max="12292" width="10.7109375" customWidth="1"/>
    <col min="12293" max="12293" width="13.42578125" customWidth="1"/>
    <col min="12294" max="12294" width="18" customWidth="1"/>
    <col min="12295" max="12295" width="15" customWidth="1"/>
    <col min="12296" max="12296" width="16.5703125" customWidth="1"/>
    <col min="12297" max="12297" width="15" customWidth="1"/>
    <col min="12298" max="12298" width="25.85546875" customWidth="1"/>
    <col min="12545" max="12545" width="15.5703125" customWidth="1"/>
    <col min="12546" max="12546" width="31" customWidth="1"/>
    <col min="12547" max="12547" width="15" customWidth="1"/>
    <col min="12548" max="12548" width="10.7109375" customWidth="1"/>
    <col min="12549" max="12549" width="13.42578125" customWidth="1"/>
    <col min="12550" max="12550" width="18" customWidth="1"/>
    <col min="12551" max="12551" width="15" customWidth="1"/>
    <col min="12552" max="12552" width="16.5703125" customWidth="1"/>
    <col min="12553" max="12553" width="15" customWidth="1"/>
    <col min="12554" max="12554" width="25.85546875" customWidth="1"/>
    <col min="12801" max="12801" width="15.5703125" customWidth="1"/>
    <col min="12802" max="12802" width="31" customWidth="1"/>
    <col min="12803" max="12803" width="15" customWidth="1"/>
    <col min="12804" max="12804" width="10.7109375" customWidth="1"/>
    <col min="12805" max="12805" width="13.42578125" customWidth="1"/>
    <col min="12806" max="12806" width="18" customWidth="1"/>
    <col min="12807" max="12807" width="15" customWidth="1"/>
    <col min="12808" max="12808" width="16.5703125" customWidth="1"/>
    <col min="12809" max="12809" width="15" customWidth="1"/>
    <col min="12810" max="12810" width="25.85546875" customWidth="1"/>
    <col min="13057" max="13057" width="15.5703125" customWidth="1"/>
    <col min="13058" max="13058" width="31" customWidth="1"/>
    <col min="13059" max="13059" width="15" customWidth="1"/>
    <col min="13060" max="13060" width="10.7109375" customWidth="1"/>
    <col min="13061" max="13061" width="13.42578125" customWidth="1"/>
    <col min="13062" max="13062" width="18" customWidth="1"/>
    <col min="13063" max="13063" width="15" customWidth="1"/>
    <col min="13064" max="13064" width="16.5703125" customWidth="1"/>
    <col min="13065" max="13065" width="15" customWidth="1"/>
    <col min="13066" max="13066" width="25.85546875" customWidth="1"/>
    <col min="13313" max="13313" width="15.5703125" customWidth="1"/>
    <col min="13314" max="13314" width="31" customWidth="1"/>
    <col min="13315" max="13315" width="15" customWidth="1"/>
    <col min="13316" max="13316" width="10.7109375" customWidth="1"/>
    <col min="13317" max="13317" width="13.42578125" customWidth="1"/>
    <col min="13318" max="13318" width="18" customWidth="1"/>
    <col min="13319" max="13319" width="15" customWidth="1"/>
    <col min="13320" max="13320" width="16.5703125" customWidth="1"/>
    <col min="13321" max="13321" width="15" customWidth="1"/>
    <col min="13322" max="13322" width="25.85546875" customWidth="1"/>
    <col min="13569" max="13569" width="15.5703125" customWidth="1"/>
    <col min="13570" max="13570" width="31" customWidth="1"/>
    <col min="13571" max="13571" width="15" customWidth="1"/>
    <col min="13572" max="13572" width="10.7109375" customWidth="1"/>
    <col min="13573" max="13573" width="13.42578125" customWidth="1"/>
    <col min="13574" max="13574" width="18" customWidth="1"/>
    <col min="13575" max="13575" width="15" customWidth="1"/>
    <col min="13576" max="13576" width="16.5703125" customWidth="1"/>
    <col min="13577" max="13577" width="15" customWidth="1"/>
    <col min="13578" max="13578" width="25.85546875" customWidth="1"/>
    <col min="13825" max="13825" width="15.5703125" customWidth="1"/>
    <col min="13826" max="13826" width="31" customWidth="1"/>
    <col min="13827" max="13827" width="15" customWidth="1"/>
    <col min="13828" max="13828" width="10.7109375" customWidth="1"/>
    <col min="13829" max="13829" width="13.42578125" customWidth="1"/>
    <col min="13830" max="13830" width="18" customWidth="1"/>
    <col min="13831" max="13831" width="15" customWidth="1"/>
    <col min="13832" max="13832" width="16.5703125" customWidth="1"/>
    <col min="13833" max="13833" width="15" customWidth="1"/>
    <col min="13834" max="13834" width="25.85546875" customWidth="1"/>
    <col min="14081" max="14081" width="15.5703125" customWidth="1"/>
    <col min="14082" max="14082" width="31" customWidth="1"/>
    <col min="14083" max="14083" width="15" customWidth="1"/>
    <col min="14084" max="14084" width="10.7109375" customWidth="1"/>
    <col min="14085" max="14085" width="13.42578125" customWidth="1"/>
    <col min="14086" max="14086" width="18" customWidth="1"/>
    <col min="14087" max="14087" width="15" customWidth="1"/>
    <col min="14088" max="14088" width="16.5703125" customWidth="1"/>
    <col min="14089" max="14089" width="15" customWidth="1"/>
    <col min="14090" max="14090" width="25.85546875" customWidth="1"/>
    <col min="14337" max="14337" width="15.5703125" customWidth="1"/>
    <col min="14338" max="14338" width="31" customWidth="1"/>
    <col min="14339" max="14339" width="15" customWidth="1"/>
    <col min="14340" max="14340" width="10.7109375" customWidth="1"/>
    <col min="14341" max="14341" width="13.42578125" customWidth="1"/>
    <col min="14342" max="14342" width="18" customWidth="1"/>
    <col min="14343" max="14343" width="15" customWidth="1"/>
    <col min="14344" max="14344" width="16.5703125" customWidth="1"/>
    <col min="14345" max="14345" width="15" customWidth="1"/>
    <col min="14346" max="14346" width="25.85546875" customWidth="1"/>
    <col min="14593" max="14593" width="15.5703125" customWidth="1"/>
    <col min="14594" max="14594" width="31" customWidth="1"/>
    <col min="14595" max="14595" width="15" customWidth="1"/>
    <col min="14596" max="14596" width="10.7109375" customWidth="1"/>
    <col min="14597" max="14597" width="13.42578125" customWidth="1"/>
    <col min="14598" max="14598" width="18" customWidth="1"/>
    <col min="14599" max="14599" width="15" customWidth="1"/>
    <col min="14600" max="14600" width="16.5703125" customWidth="1"/>
    <col min="14601" max="14601" width="15" customWidth="1"/>
    <col min="14602" max="14602" width="25.85546875" customWidth="1"/>
    <col min="14849" max="14849" width="15.5703125" customWidth="1"/>
    <col min="14850" max="14850" width="31" customWidth="1"/>
    <col min="14851" max="14851" width="15" customWidth="1"/>
    <col min="14852" max="14852" width="10.7109375" customWidth="1"/>
    <col min="14853" max="14853" width="13.42578125" customWidth="1"/>
    <col min="14854" max="14854" width="18" customWidth="1"/>
    <col min="14855" max="14855" width="15" customWidth="1"/>
    <col min="14856" max="14856" width="16.5703125" customWidth="1"/>
    <col min="14857" max="14857" width="15" customWidth="1"/>
    <col min="14858" max="14858" width="25.85546875" customWidth="1"/>
    <col min="15105" max="15105" width="15.5703125" customWidth="1"/>
    <col min="15106" max="15106" width="31" customWidth="1"/>
    <col min="15107" max="15107" width="15" customWidth="1"/>
    <col min="15108" max="15108" width="10.7109375" customWidth="1"/>
    <col min="15109" max="15109" width="13.42578125" customWidth="1"/>
    <col min="15110" max="15110" width="18" customWidth="1"/>
    <col min="15111" max="15111" width="15" customWidth="1"/>
    <col min="15112" max="15112" width="16.5703125" customWidth="1"/>
    <col min="15113" max="15113" width="15" customWidth="1"/>
    <col min="15114" max="15114" width="25.85546875" customWidth="1"/>
    <col min="15361" max="15361" width="15.5703125" customWidth="1"/>
    <col min="15362" max="15362" width="31" customWidth="1"/>
    <col min="15363" max="15363" width="15" customWidth="1"/>
    <col min="15364" max="15364" width="10.7109375" customWidth="1"/>
    <col min="15365" max="15365" width="13.42578125" customWidth="1"/>
    <col min="15366" max="15366" width="18" customWidth="1"/>
    <col min="15367" max="15367" width="15" customWidth="1"/>
    <col min="15368" max="15368" width="16.5703125" customWidth="1"/>
    <col min="15369" max="15369" width="15" customWidth="1"/>
    <col min="15370" max="15370" width="25.85546875" customWidth="1"/>
    <col min="15617" max="15617" width="15.5703125" customWidth="1"/>
    <col min="15618" max="15618" width="31" customWidth="1"/>
    <col min="15619" max="15619" width="15" customWidth="1"/>
    <col min="15620" max="15620" width="10.7109375" customWidth="1"/>
    <col min="15621" max="15621" width="13.42578125" customWidth="1"/>
    <col min="15622" max="15622" width="18" customWidth="1"/>
    <col min="15623" max="15623" width="15" customWidth="1"/>
    <col min="15624" max="15624" width="16.5703125" customWidth="1"/>
    <col min="15625" max="15625" width="15" customWidth="1"/>
    <col min="15626" max="15626" width="25.85546875" customWidth="1"/>
    <col min="15873" max="15873" width="15.5703125" customWidth="1"/>
    <col min="15874" max="15874" width="31" customWidth="1"/>
    <col min="15875" max="15875" width="15" customWidth="1"/>
    <col min="15876" max="15876" width="10.7109375" customWidth="1"/>
    <col min="15877" max="15877" width="13.42578125" customWidth="1"/>
    <col min="15878" max="15878" width="18" customWidth="1"/>
    <col min="15879" max="15879" width="15" customWidth="1"/>
    <col min="15880" max="15880" width="16.5703125" customWidth="1"/>
    <col min="15881" max="15881" width="15" customWidth="1"/>
    <col min="15882" max="15882" width="25.85546875" customWidth="1"/>
    <col min="16129" max="16129" width="15.5703125" customWidth="1"/>
    <col min="16130" max="16130" width="31" customWidth="1"/>
    <col min="16131" max="16131" width="15" customWidth="1"/>
    <col min="16132" max="16132" width="10.7109375" customWidth="1"/>
    <col min="16133" max="16133" width="13.42578125" customWidth="1"/>
    <col min="16134" max="16134" width="18" customWidth="1"/>
    <col min="16135" max="16135" width="15" customWidth="1"/>
    <col min="16136" max="16136" width="16.5703125" customWidth="1"/>
    <col min="16137" max="16137" width="15" customWidth="1"/>
    <col min="16138" max="16138" width="25.85546875" customWidth="1"/>
  </cols>
  <sheetData>
    <row r="1" spans="1:14" ht="30.75" customHeight="1" x14ac:dyDescent="0.5">
      <c r="A1" s="385" t="s">
        <v>53</v>
      </c>
      <c r="B1" s="385"/>
      <c r="C1" s="385"/>
      <c r="D1" s="385"/>
      <c r="E1" s="385"/>
      <c r="F1" s="385"/>
      <c r="G1" s="385"/>
      <c r="H1" s="385"/>
      <c r="I1" s="385"/>
      <c r="J1" s="385"/>
    </row>
    <row r="2" spans="1:14" ht="20.25" customHeight="1" x14ac:dyDescent="0.5">
      <c r="A2" s="127"/>
      <c r="B2" s="127"/>
      <c r="C2" s="127"/>
      <c r="D2" s="127"/>
      <c r="E2" s="127"/>
      <c r="F2" s="127"/>
      <c r="G2" s="127"/>
      <c r="H2" s="127"/>
      <c r="I2" s="127"/>
      <c r="J2" s="127"/>
    </row>
    <row r="3" spans="1:14" ht="20.25" customHeight="1" x14ac:dyDescent="0.5">
      <c r="A3" s="226" t="s">
        <v>57</v>
      </c>
      <c r="B3" s="392" t="s">
        <v>59</v>
      </c>
      <c r="C3" s="392"/>
      <c r="D3" s="392"/>
      <c r="E3" s="392"/>
      <c r="F3" s="392"/>
      <c r="G3" s="392"/>
      <c r="H3" s="392"/>
      <c r="I3" s="127"/>
      <c r="J3" s="127"/>
    </row>
    <row r="4" spans="1:14" ht="20.25" customHeight="1" x14ac:dyDescent="0.5">
      <c r="A4" s="127"/>
      <c r="B4" s="392"/>
      <c r="C4" s="392"/>
      <c r="D4" s="392"/>
      <c r="E4" s="392"/>
      <c r="F4" s="392"/>
      <c r="G4" s="392"/>
      <c r="H4" s="392"/>
      <c r="I4" s="127"/>
      <c r="J4" s="127"/>
    </row>
    <row r="5" spans="1:14" ht="20.25" customHeight="1" x14ac:dyDescent="0.5">
      <c r="A5" s="227"/>
      <c r="B5" s="395" t="s">
        <v>78</v>
      </c>
      <c r="C5" s="396"/>
      <c r="D5" s="396"/>
      <c r="E5" s="396"/>
      <c r="F5" s="396"/>
      <c r="G5" s="396"/>
      <c r="H5" s="397"/>
      <c r="I5" s="227"/>
      <c r="J5" s="227"/>
    </row>
    <row r="6" spans="1:14" ht="20.25" customHeight="1" thickBot="1" x14ac:dyDescent="0.3">
      <c r="A6" s="46"/>
      <c r="B6" s="46"/>
      <c r="C6" s="46"/>
      <c r="D6" s="46"/>
      <c r="E6" s="46"/>
      <c r="F6" s="129"/>
      <c r="G6" s="130"/>
      <c r="H6" s="129"/>
      <c r="I6" s="130"/>
      <c r="J6" s="45"/>
    </row>
    <row r="7" spans="1:14" ht="15" customHeight="1" x14ac:dyDescent="0.25">
      <c r="A7" s="320" t="s">
        <v>0</v>
      </c>
      <c r="B7" s="321"/>
      <c r="C7" s="321"/>
      <c r="D7" s="321"/>
      <c r="E7" s="321"/>
      <c r="F7" s="321"/>
      <c r="G7" s="321"/>
      <c r="H7" s="321"/>
      <c r="I7" s="321"/>
      <c r="J7" s="322"/>
    </row>
    <row r="8" spans="1:14" ht="9.75" customHeight="1" thickBot="1" x14ac:dyDescent="0.3">
      <c r="A8" s="323"/>
      <c r="B8" s="324"/>
      <c r="C8" s="324"/>
      <c r="D8" s="324"/>
      <c r="E8" s="324"/>
      <c r="F8" s="324"/>
      <c r="G8" s="324"/>
      <c r="H8" s="324"/>
      <c r="I8" s="324"/>
      <c r="J8" s="325"/>
    </row>
    <row r="9" spans="1:14" ht="15" customHeight="1" thickBot="1" x14ac:dyDescent="0.3">
      <c r="A9" s="326" t="s">
        <v>1</v>
      </c>
      <c r="B9" s="327"/>
      <c r="C9" s="327"/>
      <c r="D9" s="327"/>
      <c r="E9" s="327"/>
      <c r="F9" s="327"/>
      <c r="G9" s="327"/>
      <c r="H9" s="327"/>
      <c r="I9" s="327"/>
      <c r="J9" s="328"/>
    </row>
    <row r="10" spans="1:14" ht="18.75" customHeight="1" x14ac:dyDescent="0.25">
      <c r="A10" s="386" t="s">
        <v>2</v>
      </c>
      <c r="B10" s="388" t="s">
        <v>3</v>
      </c>
      <c r="C10" s="390" t="s">
        <v>4</v>
      </c>
      <c r="D10" s="391"/>
      <c r="E10" s="296" t="s">
        <v>5</v>
      </c>
      <c r="F10" s="271" t="s">
        <v>62</v>
      </c>
      <c r="G10" s="273" t="s">
        <v>6</v>
      </c>
      <c r="H10" s="273" t="s">
        <v>60</v>
      </c>
      <c r="I10" s="275" t="s">
        <v>7</v>
      </c>
      <c r="J10" s="277" t="s">
        <v>8</v>
      </c>
      <c r="L10" s="4"/>
      <c r="M10" s="4"/>
      <c r="N10" s="4"/>
    </row>
    <row r="11" spans="1:14" ht="20.25" customHeight="1" thickBot="1" x14ac:dyDescent="0.3">
      <c r="A11" s="387"/>
      <c r="B11" s="389"/>
      <c r="C11" s="5" t="s">
        <v>9</v>
      </c>
      <c r="D11" s="5" t="s">
        <v>10</v>
      </c>
      <c r="E11" s="347"/>
      <c r="F11" s="272"/>
      <c r="G11" s="298"/>
      <c r="H11" s="298"/>
      <c r="I11" s="299"/>
      <c r="J11" s="373"/>
    </row>
    <row r="12" spans="1:14" ht="20.100000000000001" customHeight="1" x14ac:dyDescent="0.25">
      <c r="A12" s="6" t="s">
        <v>11</v>
      </c>
      <c r="B12" s="7" t="s">
        <v>12</v>
      </c>
      <c r="C12" s="8" t="s">
        <v>13</v>
      </c>
      <c r="D12" s="8">
        <v>1</v>
      </c>
      <c r="E12" s="8">
        <v>208</v>
      </c>
      <c r="F12" s="398">
        <v>0</v>
      </c>
      <c r="G12" s="9">
        <f>D12*F12*12</f>
        <v>0</v>
      </c>
      <c r="H12" s="401">
        <v>0</v>
      </c>
      <c r="I12" s="9">
        <f>D12*E12*H12</f>
        <v>0</v>
      </c>
      <c r="J12" s="370">
        <f>G17+I17+I19+M21</f>
        <v>0</v>
      </c>
    </row>
    <row r="13" spans="1:14" ht="20.25" customHeight="1" x14ac:dyDescent="0.25">
      <c r="A13" s="10" t="s">
        <v>14</v>
      </c>
      <c r="B13" s="11" t="s">
        <v>15</v>
      </c>
      <c r="C13" s="12" t="s">
        <v>13</v>
      </c>
      <c r="D13" s="12">
        <v>1</v>
      </c>
      <c r="E13" s="12">
        <v>156</v>
      </c>
      <c r="F13" s="399">
        <v>0</v>
      </c>
      <c r="G13" s="13">
        <f>D13*F13*12</f>
        <v>0</v>
      </c>
      <c r="H13" s="402">
        <v>0</v>
      </c>
      <c r="I13" s="14">
        <f>D13*E13*H13</f>
        <v>0</v>
      </c>
      <c r="J13" s="371"/>
    </row>
    <row r="14" spans="1:14" ht="20.100000000000001" customHeight="1" x14ac:dyDescent="0.25">
      <c r="A14" s="10" t="s">
        <v>16</v>
      </c>
      <c r="B14" s="11" t="s">
        <v>17</v>
      </c>
      <c r="C14" s="12" t="s">
        <v>18</v>
      </c>
      <c r="D14" s="12">
        <v>1</v>
      </c>
      <c r="E14" s="12">
        <v>52</v>
      </c>
      <c r="F14" s="399">
        <v>0</v>
      </c>
      <c r="G14" s="15">
        <f>D14*F14*12</f>
        <v>0</v>
      </c>
      <c r="H14" s="402">
        <v>0</v>
      </c>
      <c r="I14" s="14">
        <f>D14*E14*H14</f>
        <v>0</v>
      </c>
      <c r="J14" s="371"/>
      <c r="K14" s="16"/>
      <c r="M14" s="17"/>
    </row>
    <row r="15" spans="1:14" ht="20.100000000000001" customHeight="1" x14ac:dyDescent="0.25">
      <c r="A15" s="10" t="s">
        <v>54</v>
      </c>
      <c r="B15" s="18" t="s">
        <v>19</v>
      </c>
      <c r="C15" s="19" t="s">
        <v>20</v>
      </c>
      <c r="D15" s="19">
        <v>1</v>
      </c>
      <c r="E15" s="19">
        <v>4</v>
      </c>
      <c r="F15" s="399">
        <v>0</v>
      </c>
      <c r="G15" s="13">
        <f>D15*F15*12</f>
        <v>0</v>
      </c>
      <c r="H15" s="403">
        <v>0</v>
      </c>
      <c r="I15" s="14">
        <f>D15*E15*H15</f>
        <v>0</v>
      </c>
      <c r="J15" s="371"/>
      <c r="M15" s="17"/>
    </row>
    <row r="16" spans="1:14" ht="20.100000000000001" customHeight="1" thickBot="1" x14ac:dyDescent="0.3">
      <c r="A16" s="20" t="s">
        <v>21</v>
      </c>
      <c r="B16" s="21" t="s">
        <v>22</v>
      </c>
      <c r="C16" s="22" t="s">
        <v>13</v>
      </c>
      <c r="D16" s="22">
        <v>4</v>
      </c>
      <c r="E16" s="22">
        <v>260</v>
      </c>
      <c r="F16" s="400">
        <v>0</v>
      </c>
      <c r="G16" s="23">
        <f>D16*F16*12</f>
        <v>0</v>
      </c>
      <c r="H16" s="404">
        <v>0</v>
      </c>
      <c r="I16" s="128">
        <f>D16*E16*H16</f>
        <v>0</v>
      </c>
      <c r="J16" s="372"/>
      <c r="M16" s="17"/>
      <c r="N16" s="46"/>
    </row>
    <row r="17" spans="1:14" ht="20.100000000000001" customHeight="1" thickBot="1" x14ac:dyDescent="0.3">
      <c r="A17" s="64"/>
      <c r="B17" s="65"/>
      <c r="C17" s="66"/>
      <c r="D17" s="66"/>
      <c r="E17" s="238"/>
      <c r="F17" s="240" t="s">
        <v>55</v>
      </c>
      <c r="G17" s="241">
        <f>SUM(G12:G16)</f>
        <v>0</v>
      </c>
      <c r="H17" s="242" t="s">
        <v>55</v>
      </c>
      <c r="I17" s="243">
        <f>SUM(I12:I16)</f>
        <v>0</v>
      </c>
      <c r="J17" s="239"/>
      <c r="K17" s="46"/>
      <c r="L17" s="46"/>
      <c r="M17" s="17"/>
    </row>
    <row r="18" spans="1:14" ht="27.75" customHeight="1" x14ac:dyDescent="0.25">
      <c r="A18" s="244" t="s">
        <v>2</v>
      </c>
      <c r="B18" s="382" t="s">
        <v>3</v>
      </c>
      <c r="C18" s="382"/>
      <c r="D18" s="245" t="s">
        <v>5</v>
      </c>
      <c r="E18" s="379" t="s">
        <v>65</v>
      </c>
      <c r="F18" s="379"/>
      <c r="G18" s="380" t="s">
        <v>66</v>
      </c>
      <c r="H18" s="380"/>
      <c r="I18" s="380" t="s">
        <v>67</v>
      </c>
      <c r="J18" s="384"/>
      <c r="K18" s="46"/>
      <c r="L18" s="46"/>
      <c r="M18" s="17"/>
    </row>
    <row r="19" spans="1:14" ht="34.5" customHeight="1" thickBot="1" x14ac:dyDescent="0.3">
      <c r="A19" s="20" t="s">
        <v>63</v>
      </c>
      <c r="B19" s="383" t="s">
        <v>64</v>
      </c>
      <c r="C19" s="383"/>
      <c r="D19" s="246">
        <v>4</v>
      </c>
      <c r="E19" s="381">
        <v>3</v>
      </c>
      <c r="F19" s="381"/>
      <c r="G19" s="405">
        <v>0</v>
      </c>
      <c r="H19" s="405"/>
      <c r="I19" s="393">
        <f>G19*D19</f>
        <v>0</v>
      </c>
      <c r="J19" s="394"/>
      <c r="K19" s="46"/>
      <c r="L19" s="46"/>
      <c r="M19" s="17"/>
    </row>
    <row r="20" spans="1:14" ht="55.5" customHeight="1" thickBot="1" x14ac:dyDescent="0.3">
      <c r="A20" s="256" t="s">
        <v>2</v>
      </c>
      <c r="B20" s="300" t="s">
        <v>3</v>
      </c>
      <c r="C20" s="301"/>
      <c r="D20" s="302" t="s">
        <v>68</v>
      </c>
      <c r="E20" s="303"/>
      <c r="F20" s="252" t="s">
        <v>5</v>
      </c>
      <c r="G20" s="253" t="s">
        <v>69</v>
      </c>
      <c r="H20" s="253" t="s">
        <v>70</v>
      </c>
      <c r="I20" s="255" t="s">
        <v>71</v>
      </c>
      <c r="J20" s="255" t="s">
        <v>72</v>
      </c>
      <c r="K20" s="304" t="s">
        <v>73</v>
      </c>
      <c r="L20" s="263"/>
      <c r="M20" s="304" t="s">
        <v>55</v>
      </c>
      <c r="N20" s="263"/>
    </row>
    <row r="21" spans="1:14" ht="34.5" customHeight="1" thickBot="1" x14ac:dyDescent="0.3">
      <c r="A21" s="257" t="s">
        <v>74</v>
      </c>
      <c r="B21" s="305" t="s">
        <v>75</v>
      </c>
      <c r="C21" s="306"/>
      <c r="D21" s="305">
        <v>15</v>
      </c>
      <c r="E21" s="306"/>
      <c r="F21" s="258">
        <v>20</v>
      </c>
      <c r="G21" s="259" t="s">
        <v>76</v>
      </c>
      <c r="H21" s="406">
        <v>0</v>
      </c>
      <c r="I21" s="254">
        <f>D21*H21</f>
        <v>0</v>
      </c>
      <c r="J21" s="407">
        <v>0</v>
      </c>
      <c r="K21" s="260">
        <f>F21*J21</f>
        <v>0</v>
      </c>
      <c r="L21" s="261"/>
      <c r="M21" s="262">
        <f>I21+K21</f>
        <v>0</v>
      </c>
      <c r="N21" s="263"/>
    </row>
    <row r="22" spans="1:14" ht="34.5" customHeight="1" thickBot="1" x14ac:dyDescent="0.3">
      <c r="A22" s="64"/>
      <c r="B22" s="247"/>
      <c r="C22" s="247"/>
      <c r="D22" s="248"/>
      <c r="E22" s="249"/>
      <c r="F22" s="249"/>
      <c r="G22" s="251"/>
      <c r="H22" s="251"/>
      <c r="I22" s="250"/>
      <c r="J22" s="250"/>
      <c r="K22" s="46"/>
      <c r="L22" s="46"/>
      <c r="M22" s="17"/>
    </row>
    <row r="23" spans="1:14" ht="15" customHeight="1" x14ac:dyDescent="0.25">
      <c r="A23" s="320" t="s">
        <v>23</v>
      </c>
      <c r="B23" s="321"/>
      <c r="C23" s="321"/>
      <c r="D23" s="321"/>
      <c r="E23" s="321"/>
      <c r="F23" s="321"/>
      <c r="G23" s="321"/>
      <c r="H23" s="321"/>
      <c r="I23" s="321"/>
      <c r="J23" s="322"/>
    </row>
    <row r="24" spans="1:14" ht="12" customHeight="1" thickBot="1" x14ac:dyDescent="0.3">
      <c r="A24" s="323"/>
      <c r="B24" s="324"/>
      <c r="C24" s="324"/>
      <c r="D24" s="324"/>
      <c r="E24" s="324"/>
      <c r="F24" s="324"/>
      <c r="G24" s="324"/>
      <c r="H24" s="324"/>
      <c r="I24" s="324"/>
      <c r="J24" s="325"/>
      <c r="M24" s="17"/>
    </row>
    <row r="25" spans="1:14" ht="15" customHeight="1" thickBot="1" x14ac:dyDescent="0.3">
      <c r="A25" s="326" t="s">
        <v>1</v>
      </c>
      <c r="B25" s="327"/>
      <c r="C25" s="327"/>
      <c r="D25" s="327"/>
      <c r="E25" s="327"/>
      <c r="F25" s="327"/>
      <c r="G25" s="327"/>
      <c r="H25" s="327"/>
      <c r="I25" s="327"/>
      <c r="J25" s="328"/>
    </row>
    <row r="26" spans="1:14" ht="24" customHeight="1" x14ac:dyDescent="0.25">
      <c r="A26" s="374" t="s">
        <v>2</v>
      </c>
      <c r="B26" s="376" t="s">
        <v>3</v>
      </c>
      <c r="C26" s="378" t="s">
        <v>4</v>
      </c>
      <c r="D26" s="378"/>
      <c r="E26" s="296" t="s">
        <v>5</v>
      </c>
      <c r="F26" s="271" t="s">
        <v>62</v>
      </c>
      <c r="G26" s="273" t="s">
        <v>6</v>
      </c>
      <c r="H26" s="273" t="s">
        <v>61</v>
      </c>
      <c r="I26" s="275" t="s">
        <v>7</v>
      </c>
      <c r="J26" s="277" t="s">
        <v>8</v>
      </c>
    </row>
    <row r="27" spans="1:14" ht="18" customHeight="1" thickBot="1" x14ac:dyDescent="0.3">
      <c r="A27" s="375"/>
      <c r="B27" s="377"/>
      <c r="C27" s="28" t="s">
        <v>9</v>
      </c>
      <c r="D27" s="28" t="s">
        <v>10</v>
      </c>
      <c r="E27" s="347"/>
      <c r="F27" s="272"/>
      <c r="G27" s="298"/>
      <c r="H27" s="298"/>
      <c r="I27" s="299"/>
      <c r="J27" s="278"/>
    </row>
    <row r="28" spans="1:14" s="30" customFormat="1" ht="20.100000000000001" customHeight="1" x14ac:dyDescent="0.2">
      <c r="A28" s="6" t="s">
        <v>11</v>
      </c>
      <c r="B28" s="7" t="s">
        <v>12</v>
      </c>
      <c r="C28" s="8" t="s">
        <v>13</v>
      </c>
      <c r="D28" s="8">
        <v>1</v>
      </c>
      <c r="E28" s="8">
        <v>26</v>
      </c>
      <c r="F28" s="398">
        <v>0</v>
      </c>
      <c r="G28" s="9">
        <f>D28*F28*12</f>
        <v>0</v>
      </c>
      <c r="H28" s="401">
        <v>0</v>
      </c>
      <c r="I28" s="29">
        <f>D28*E28*H28</f>
        <v>0</v>
      </c>
      <c r="J28" s="370">
        <f>G32+I32+M34</f>
        <v>0</v>
      </c>
    </row>
    <row r="29" spans="1:14" s="30" customFormat="1" ht="20.100000000000001" customHeight="1" x14ac:dyDescent="0.2">
      <c r="A29" s="10" t="s">
        <v>14</v>
      </c>
      <c r="B29" s="11" t="s">
        <v>15</v>
      </c>
      <c r="C29" s="12" t="s">
        <v>13</v>
      </c>
      <c r="D29" s="12">
        <v>1</v>
      </c>
      <c r="E29" s="12">
        <v>26</v>
      </c>
      <c r="F29" s="399">
        <v>0</v>
      </c>
      <c r="G29" s="13">
        <f>D29*F29*12</f>
        <v>0</v>
      </c>
      <c r="H29" s="402">
        <v>0</v>
      </c>
      <c r="I29" s="14">
        <f>D29*E29*H29</f>
        <v>0</v>
      </c>
      <c r="J29" s="371"/>
      <c r="K29" s="2"/>
    </row>
    <row r="30" spans="1:14" s="30" customFormat="1" ht="20.100000000000001" customHeight="1" x14ac:dyDescent="0.2">
      <c r="A30" s="10" t="s">
        <v>16</v>
      </c>
      <c r="B30" s="11" t="s">
        <v>17</v>
      </c>
      <c r="C30" s="12" t="s">
        <v>18</v>
      </c>
      <c r="D30" s="12">
        <v>1</v>
      </c>
      <c r="E30" s="12">
        <v>12</v>
      </c>
      <c r="F30" s="399">
        <v>0</v>
      </c>
      <c r="G30" s="13">
        <f>D30*F30*12</f>
        <v>0</v>
      </c>
      <c r="H30" s="402">
        <v>0</v>
      </c>
      <c r="I30" s="14">
        <f>D30*E30*H30</f>
        <v>0</v>
      </c>
      <c r="J30" s="371"/>
    </row>
    <row r="31" spans="1:14" s="30" customFormat="1" ht="20.100000000000001" customHeight="1" thickBot="1" x14ac:dyDescent="0.25">
      <c r="A31" s="20" t="s">
        <v>21</v>
      </c>
      <c r="B31" s="21" t="s">
        <v>22</v>
      </c>
      <c r="C31" s="22" t="s">
        <v>13</v>
      </c>
      <c r="D31" s="22">
        <v>2</v>
      </c>
      <c r="E31" s="22">
        <v>52</v>
      </c>
      <c r="F31" s="400">
        <v>0</v>
      </c>
      <c r="G31" s="23">
        <f>D31*F31*12</f>
        <v>0</v>
      </c>
      <c r="H31" s="404">
        <v>0</v>
      </c>
      <c r="I31" s="128">
        <f>D31*E31*H31</f>
        <v>0</v>
      </c>
      <c r="J31" s="372"/>
    </row>
    <row r="32" spans="1:14" ht="15" customHeight="1" thickBot="1" x14ac:dyDescent="0.3">
      <c r="A32" s="132"/>
      <c r="B32" s="94"/>
      <c r="C32" s="95"/>
      <c r="D32" s="95"/>
      <c r="E32" s="133"/>
      <c r="F32" s="134" t="s">
        <v>55</v>
      </c>
      <c r="G32" s="135">
        <f>SUM(G28:G31)</f>
        <v>0</v>
      </c>
      <c r="H32" s="134" t="s">
        <v>55</v>
      </c>
      <c r="I32" s="136">
        <f>SUM(I28:I31)</f>
        <v>0</v>
      </c>
      <c r="J32" s="132"/>
      <c r="M32" s="17"/>
    </row>
    <row r="33" spans="1:14" ht="55.5" customHeight="1" thickBot="1" x14ac:dyDescent="0.3">
      <c r="A33" s="256" t="s">
        <v>2</v>
      </c>
      <c r="B33" s="300" t="s">
        <v>3</v>
      </c>
      <c r="C33" s="301"/>
      <c r="D33" s="302" t="s">
        <v>68</v>
      </c>
      <c r="E33" s="303"/>
      <c r="F33" s="252" t="s">
        <v>5</v>
      </c>
      <c r="G33" s="253" t="s">
        <v>69</v>
      </c>
      <c r="H33" s="253" t="s">
        <v>70</v>
      </c>
      <c r="I33" s="255" t="s">
        <v>71</v>
      </c>
      <c r="J33" s="255" t="s">
        <v>72</v>
      </c>
      <c r="K33" s="304" t="s">
        <v>73</v>
      </c>
      <c r="L33" s="263"/>
      <c r="M33" s="304" t="s">
        <v>55</v>
      </c>
      <c r="N33" s="263"/>
    </row>
    <row r="34" spans="1:14" ht="35.25" customHeight="1" thickBot="1" x14ac:dyDescent="0.3">
      <c r="A34" s="257" t="s">
        <v>74</v>
      </c>
      <c r="B34" s="305" t="s">
        <v>75</v>
      </c>
      <c r="C34" s="306"/>
      <c r="D34" s="305">
        <v>15</v>
      </c>
      <c r="E34" s="306"/>
      <c r="F34" s="258">
        <v>7</v>
      </c>
      <c r="G34" s="259" t="s">
        <v>76</v>
      </c>
      <c r="H34" s="406">
        <v>0</v>
      </c>
      <c r="I34" s="254">
        <f>D34*H34</f>
        <v>0</v>
      </c>
      <c r="J34" s="407">
        <v>0</v>
      </c>
      <c r="K34" s="260">
        <f>F34*J34</f>
        <v>0</v>
      </c>
      <c r="L34" s="261"/>
      <c r="M34" s="262">
        <f>I34+K34</f>
        <v>0</v>
      </c>
      <c r="N34" s="263"/>
    </row>
    <row r="35" spans="1:14" ht="22.5" customHeight="1" thickBot="1" x14ac:dyDescent="0.3">
      <c r="A35" s="31"/>
      <c r="B35" s="32"/>
      <c r="C35" s="33"/>
      <c r="D35" s="33"/>
      <c r="E35" s="33"/>
      <c r="F35" s="34"/>
      <c r="G35" s="35"/>
      <c r="H35" s="36"/>
      <c r="I35" s="27"/>
    </row>
    <row r="36" spans="1:14" ht="13.5" customHeight="1" x14ac:dyDescent="0.25">
      <c r="A36" s="282" t="s">
        <v>24</v>
      </c>
      <c r="B36" s="283"/>
      <c r="C36" s="283"/>
      <c r="D36" s="283"/>
      <c r="E36" s="283"/>
      <c r="F36" s="283"/>
      <c r="G36" s="283"/>
      <c r="H36" s="283"/>
      <c r="I36" s="283"/>
      <c r="J36" s="284"/>
    </row>
    <row r="37" spans="1:14" ht="14.25" customHeight="1" thickBot="1" x14ac:dyDescent="0.3">
      <c r="A37" s="285"/>
      <c r="B37" s="286"/>
      <c r="C37" s="286"/>
      <c r="D37" s="286"/>
      <c r="E37" s="286"/>
      <c r="F37" s="286"/>
      <c r="G37" s="286"/>
      <c r="H37" s="286"/>
      <c r="I37" s="286"/>
      <c r="J37" s="287"/>
    </row>
    <row r="38" spans="1:14" ht="15" customHeight="1" thickBot="1" x14ac:dyDescent="0.3">
      <c r="A38" s="288" t="s">
        <v>1</v>
      </c>
      <c r="B38" s="289"/>
      <c r="C38" s="289"/>
      <c r="D38" s="289"/>
      <c r="E38" s="289"/>
      <c r="F38" s="289"/>
      <c r="G38" s="289"/>
      <c r="H38" s="289"/>
      <c r="I38" s="289"/>
      <c r="J38" s="290"/>
    </row>
    <row r="39" spans="1:14" ht="15" customHeight="1" x14ac:dyDescent="0.25">
      <c r="A39" s="365" t="s">
        <v>2</v>
      </c>
      <c r="B39" s="367" t="s">
        <v>3</v>
      </c>
      <c r="C39" s="71" t="s">
        <v>4</v>
      </c>
      <c r="D39" s="71"/>
      <c r="E39" s="269" t="s">
        <v>5</v>
      </c>
      <c r="F39" s="271" t="s">
        <v>62</v>
      </c>
      <c r="G39" s="307" t="s">
        <v>6</v>
      </c>
      <c r="H39" s="307" t="s">
        <v>60</v>
      </c>
      <c r="I39" s="309" t="s">
        <v>7</v>
      </c>
      <c r="J39" s="311" t="s">
        <v>8</v>
      </c>
    </row>
    <row r="40" spans="1:14" ht="24" customHeight="1" thickBot="1" x14ac:dyDescent="0.3">
      <c r="A40" s="366"/>
      <c r="B40" s="368"/>
      <c r="C40" s="72" t="s">
        <v>25</v>
      </c>
      <c r="D40" s="72" t="s">
        <v>10</v>
      </c>
      <c r="E40" s="360"/>
      <c r="F40" s="272"/>
      <c r="G40" s="369"/>
      <c r="H40" s="369"/>
      <c r="I40" s="363"/>
      <c r="J40" s="364"/>
    </row>
    <row r="41" spans="1:14" s="30" customFormat="1" ht="20.100000000000001" customHeight="1" x14ac:dyDescent="0.2">
      <c r="A41" s="73" t="s">
        <v>11</v>
      </c>
      <c r="B41" s="74" t="s">
        <v>12</v>
      </c>
      <c r="C41" s="137" t="s">
        <v>26</v>
      </c>
      <c r="D41" s="75">
        <v>1</v>
      </c>
      <c r="E41" s="137">
        <v>52</v>
      </c>
      <c r="F41" s="408">
        <v>0</v>
      </c>
      <c r="G41" s="140">
        <f>D41*F41*12</f>
        <v>0</v>
      </c>
      <c r="H41" s="411">
        <v>0</v>
      </c>
      <c r="I41" s="141">
        <f>D41*E41*H41</f>
        <v>0</v>
      </c>
      <c r="J41" s="352">
        <f>G45+I45</f>
        <v>0</v>
      </c>
    </row>
    <row r="42" spans="1:14" s="30" customFormat="1" ht="20.100000000000001" customHeight="1" x14ac:dyDescent="0.2">
      <c r="A42" s="76" t="s">
        <v>14</v>
      </c>
      <c r="B42" s="77" t="s">
        <v>15</v>
      </c>
      <c r="C42" s="138" t="s">
        <v>18</v>
      </c>
      <c r="D42" s="78">
        <v>1</v>
      </c>
      <c r="E42" s="138">
        <v>52</v>
      </c>
      <c r="F42" s="409">
        <v>0</v>
      </c>
      <c r="G42" s="142">
        <f>D42*F42*12</f>
        <v>0</v>
      </c>
      <c r="H42" s="409">
        <v>0</v>
      </c>
      <c r="I42" s="143">
        <f>D42*E42*H42</f>
        <v>0</v>
      </c>
      <c r="J42" s="353"/>
    </row>
    <row r="43" spans="1:14" s="30" customFormat="1" ht="20.100000000000001" customHeight="1" x14ac:dyDescent="0.2">
      <c r="A43" s="76" t="s">
        <v>16</v>
      </c>
      <c r="B43" s="77" t="s">
        <v>17</v>
      </c>
      <c r="C43" s="138" t="s">
        <v>26</v>
      </c>
      <c r="D43" s="78">
        <v>1</v>
      </c>
      <c r="E43" s="138">
        <v>12</v>
      </c>
      <c r="F43" s="409">
        <v>0</v>
      </c>
      <c r="G43" s="142">
        <f>D43*F43*12</f>
        <v>0</v>
      </c>
      <c r="H43" s="409">
        <v>0</v>
      </c>
      <c r="I43" s="143">
        <f>D43*E43*H43</f>
        <v>0</v>
      </c>
      <c r="J43" s="353"/>
    </row>
    <row r="44" spans="1:14" s="30" customFormat="1" ht="20.100000000000001" customHeight="1" thickBot="1" x14ac:dyDescent="0.25">
      <c r="A44" s="80" t="s">
        <v>21</v>
      </c>
      <c r="B44" s="81" t="s">
        <v>22</v>
      </c>
      <c r="C44" s="139" t="s">
        <v>18</v>
      </c>
      <c r="D44" s="82">
        <v>4</v>
      </c>
      <c r="E44" s="139">
        <v>104</v>
      </c>
      <c r="F44" s="410">
        <v>0</v>
      </c>
      <c r="G44" s="144">
        <f>D44*F44*12</f>
        <v>0</v>
      </c>
      <c r="H44" s="412">
        <v>0</v>
      </c>
      <c r="I44" s="145">
        <f>D44*E44*H44</f>
        <v>0</v>
      </c>
      <c r="J44" s="354"/>
    </row>
    <row r="45" spans="1:14" s="30" customFormat="1" ht="20.100000000000001" customHeight="1" thickBot="1" x14ac:dyDescent="0.25">
      <c r="A45" s="146"/>
      <c r="B45" s="147"/>
      <c r="C45" s="148"/>
      <c r="D45" s="149"/>
      <c r="E45" s="148"/>
      <c r="F45" s="151" t="s">
        <v>55</v>
      </c>
      <c r="G45" s="153">
        <f>SUM(G41:G44)</f>
        <v>0</v>
      </c>
      <c r="H45" s="152" t="s">
        <v>55</v>
      </c>
      <c r="I45" s="153">
        <f>SUM(I41:I44)</f>
        <v>0</v>
      </c>
      <c r="J45" s="150"/>
    </row>
    <row r="46" spans="1:14" s="46" customFormat="1" ht="20.100000000000001" customHeight="1" thickBot="1" x14ac:dyDescent="0.3">
      <c r="A46" s="38"/>
      <c r="B46" s="39"/>
      <c r="C46" s="40"/>
      <c r="D46" s="40"/>
      <c r="E46" s="41"/>
      <c r="F46" s="42"/>
      <c r="G46" s="43"/>
      <c r="H46" s="42"/>
      <c r="I46" s="44"/>
      <c r="J46" s="45"/>
    </row>
    <row r="47" spans="1:14" ht="20.100000000000001" customHeight="1" x14ac:dyDescent="0.25">
      <c r="A47" s="282" t="s">
        <v>27</v>
      </c>
      <c r="B47" s="283"/>
      <c r="C47" s="283"/>
      <c r="D47" s="283"/>
      <c r="E47" s="283"/>
      <c r="F47" s="283"/>
      <c r="G47" s="283"/>
      <c r="H47" s="283"/>
      <c r="I47" s="283"/>
      <c r="J47" s="284"/>
    </row>
    <row r="48" spans="1:14" ht="27" customHeight="1" thickBot="1" x14ac:dyDescent="0.3">
      <c r="A48" s="285"/>
      <c r="B48" s="286"/>
      <c r="C48" s="286"/>
      <c r="D48" s="286"/>
      <c r="E48" s="286"/>
      <c r="F48" s="286"/>
      <c r="G48" s="286"/>
      <c r="H48" s="286"/>
      <c r="I48" s="286"/>
      <c r="J48" s="287"/>
    </row>
    <row r="49" spans="1:10" ht="15" customHeight="1" thickBot="1" x14ac:dyDescent="0.3">
      <c r="A49" s="288" t="s">
        <v>1</v>
      </c>
      <c r="B49" s="289"/>
      <c r="C49" s="289"/>
      <c r="D49" s="289"/>
      <c r="E49" s="289"/>
      <c r="F49" s="289"/>
      <c r="G49" s="289"/>
      <c r="H49" s="289"/>
      <c r="I49" s="289"/>
      <c r="J49" s="290"/>
    </row>
    <row r="50" spans="1:10" ht="12.75" customHeight="1" x14ac:dyDescent="0.25">
      <c r="A50" s="355" t="s">
        <v>2</v>
      </c>
      <c r="B50" s="266" t="s">
        <v>3</v>
      </c>
      <c r="C50" s="358" t="s">
        <v>4</v>
      </c>
      <c r="D50" s="359"/>
      <c r="E50" s="269" t="s">
        <v>5</v>
      </c>
      <c r="F50" s="271" t="s">
        <v>62</v>
      </c>
      <c r="G50" s="361" t="s">
        <v>6</v>
      </c>
      <c r="H50" s="361" t="s">
        <v>60</v>
      </c>
      <c r="I50" s="309" t="s">
        <v>7</v>
      </c>
      <c r="J50" s="311" t="s">
        <v>8</v>
      </c>
    </row>
    <row r="51" spans="1:10" ht="27" customHeight="1" thickBot="1" x14ac:dyDescent="0.3">
      <c r="A51" s="356"/>
      <c r="B51" s="357"/>
      <c r="C51" s="83" t="s">
        <v>25</v>
      </c>
      <c r="D51" s="83" t="s">
        <v>10</v>
      </c>
      <c r="E51" s="360"/>
      <c r="F51" s="272"/>
      <c r="G51" s="362"/>
      <c r="H51" s="362"/>
      <c r="I51" s="363"/>
      <c r="J51" s="364"/>
    </row>
    <row r="52" spans="1:10" ht="20.100000000000001" customHeight="1" thickBot="1" x14ac:dyDescent="0.3">
      <c r="A52" s="84" t="s">
        <v>21</v>
      </c>
      <c r="B52" s="85" t="s">
        <v>22</v>
      </c>
      <c r="C52" s="86" t="s">
        <v>20</v>
      </c>
      <c r="D52" s="86">
        <v>1</v>
      </c>
      <c r="E52" s="159">
        <v>26</v>
      </c>
      <c r="F52" s="413">
        <v>0</v>
      </c>
      <c r="G52" s="87">
        <f>D52*F52*12</f>
        <v>0</v>
      </c>
      <c r="H52" s="413">
        <v>0</v>
      </c>
      <c r="I52" s="88">
        <f>D52*E52*H52</f>
        <v>0</v>
      </c>
      <c r="J52" s="89">
        <f>G53+I53</f>
        <v>0</v>
      </c>
    </row>
    <row r="53" spans="1:10" ht="20.100000000000001" customHeight="1" thickBot="1" x14ac:dyDescent="0.3">
      <c r="A53" s="146"/>
      <c r="B53" s="147"/>
      <c r="C53" s="149"/>
      <c r="D53" s="149"/>
      <c r="E53" s="154"/>
      <c r="F53" s="156" t="s">
        <v>55</v>
      </c>
      <c r="G53" s="158">
        <f>SUM(G52)</f>
        <v>0</v>
      </c>
      <c r="H53" s="157" t="s">
        <v>55</v>
      </c>
      <c r="I53" s="158">
        <f>SUM(I52)</f>
        <v>0</v>
      </c>
      <c r="J53" s="155"/>
    </row>
    <row r="54" spans="1:10" s="49" customFormat="1" ht="18" customHeight="1" thickBot="1" x14ac:dyDescent="0.3">
      <c r="A54" s="33"/>
      <c r="B54" s="33"/>
      <c r="C54" s="33"/>
      <c r="D54" s="33"/>
      <c r="E54" s="33"/>
      <c r="F54" s="34"/>
      <c r="G54" s="35"/>
      <c r="H54" s="36"/>
      <c r="I54" s="35"/>
      <c r="J54" s="48"/>
    </row>
    <row r="55" spans="1:10" ht="15" customHeight="1" x14ac:dyDescent="0.25">
      <c r="A55" s="282" t="s">
        <v>28</v>
      </c>
      <c r="B55" s="283"/>
      <c r="C55" s="283"/>
      <c r="D55" s="283"/>
      <c r="E55" s="283"/>
      <c r="F55" s="283"/>
      <c r="G55" s="283"/>
      <c r="H55" s="283"/>
      <c r="I55" s="283"/>
      <c r="J55" s="284"/>
    </row>
    <row r="56" spans="1:10" ht="12.75" customHeight="1" thickBot="1" x14ac:dyDescent="0.3">
      <c r="A56" s="285"/>
      <c r="B56" s="286"/>
      <c r="C56" s="286"/>
      <c r="D56" s="286"/>
      <c r="E56" s="286"/>
      <c r="F56" s="286"/>
      <c r="G56" s="286"/>
      <c r="H56" s="286"/>
      <c r="I56" s="286"/>
      <c r="J56" s="287"/>
    </row>
    <row r="57" spans="1:10" ht="15" customHeight="1" thickBot="1" x14ac:dyDescent="0.3">
      <c r="A57" s="288" t="s">
        <v>1</v>
      </c>
      <c r="B57" s="289"/>
      <c r="C57" s="289"/>
      <c r="D57" s="289"/>
      <c r="E57" s="289"/>
      <c r="F57" s="289"/>
      <c r="G57" s="289"/>
      <c r="H57" s="289"/>
      <c r="I57" s="289"/>
      <c r="J57" s="290"/>
    </row>
    <row r="58" spans="1:10" ht="24" customHeight="1" x14ac:dyDescent="0.25">
      <c r="A58" s="264" t="s">
        <v>2</v>
      </c>
      <c r="B58" s="266" t="s">
        <v>3</v>
      </c>
      <c r="C58" s="268" t="s">
        <v>4</v>
      </c>
      <c r="D58" s="268"/>
      <c r="E58" s="269" t="s">
        <v>5</v>
      </c>
      <c r="F58" s="271" t="s">
        <v>62</v>
      </c>
      <c r="G58" s="307" t="s">
        <v>6</v>
      </c>
      <c r="H58" s="307" t="s">
        <v>60</v>
      </c>
      <c r="I58" s="309" t="s">
        <v>7</v>
      </c>
      <c r="J58" s="311" t="s">
        <v>8</v>
      </c>
    </row>
    <row r="59" spans="1:10" ht="18" customHeight="1" thickBot="1" x14ac:dyDescent="0.3">
      <c r="A59" s="265"/>
      <c r="B59" s="267"/>
      <c r="C59" s="90" t="s">
        <v>25</v>
      </c>
      <c r="D59" s="90" t="s">
        <v>10</v>
      </c>
      <c r="E59" s="270"/>
      <c r="F59" s="272"/>
      <c r="G59" s="313"/>
      <c r="H59" s="313"/>
      <c r="I59" s="314"/>
      <c r="J59" s="312"/>
    </row>
    <row r="60" spans="1:10" ht="18" customHeight="1" x14ac:dyDescent="0.25">
      <c r="A60" s="73" t="s">
        <v>11</v>
      </c>
      <c r="B60" s="74" t="s">
        <v>12</v>
      </c>
      <c r="C60" s="160" t="s">
        <v>26</v>
      </c>
      <c r="D60" s="160">
        <v>1</v>
      </c>
      <c r="E60" s="96">
        <v>26</v>
      </c>
      <c r="F60" s="408">
        <v>0</v>
      </c>
      <c r="G60" s="161">
        <f>D60*F60*12</f>
        <v>0</v>
      </c>
      <c r="H60" s="408">
        <v>0</v>
      </c>
      <c r="I60" s="97">
        <f>D60*E60*H60</f>
        <v>0</v>
      </c>
      <c r="J60" s="343">
        <f>G63+I63</f>
        <v>0</v>
      </c>
    </row>
    <row r="61" spans="1:10" ht="18" customHeight="1" x14ac:dyDescent="0.25">
      <c r="A61" s="76" t="s">
        <v>14</v>
      </c>
      <c r="B61" s="77" t="s">
        <v>15</v>
      </c>
      <c r="C61" s="162" t="s">
        <v>26</v>
      </c>
      <c r="D61" s="162">
        <v>1</v>
      </c>
      <c r="E61" s="98">
        <v>12</v>
      </c>
      <c r="F61" s="409">
        <v>0</v>
      </c>
      <c r="G61" s="142">
        <f>D61*F61*12</f>
        <v>0</v>
      </c>
      <c r="H61" s="409">
        <v>0</v>
      </c>
      <c r="I61" s="99">
        <f>D61*E61*H61</f>
        <v>0</v>
      </c>
      <c r="J61" s="348"/>
    </row>
    <row r="62" spans="1:10" ht="20.100000000000001" customHeight="1" thickBot="1" x14ac:dyDescent="0.3">
      <c r="A62" s="80" t="s">
        <v>21</v>
      </c>
      <c r="B62" s="81" t="s">
        <v>22</v>
      </c>
      <c r="C62" s="139" t="s">
        <v>20</v>
      </c>
      <c r="D62" s="139">
        <v>2</v>
      </c>
      <c r="E62" s="139">
        <v>52</v>
      </c>
      <c r="F62" s="410">
        <v>0</v>
      </c>
      <c r="G62" s="163">
        <f>D62*F62*12</f>
        <v>0</v>
      </c>
      <c r="H62" s="410">
        <v>0</v>
      </c>
      <c r="I62" s="164">
        <f>D62*E62*H62</f>
        <v>0</v>
      </c>
      <c r="J62" s="344"/>
    </row>
    <row r="63" spans="1:10" ht="20.100000000000001" customHeight="1" thickBot="1" x14ac:dyDescent="0.3">
      <c r="A63" s="146"/>
      <c r="B63" s="147"/>
      <c r="C63" s="148"/>
      <c r="D63" s="148"/>
      <c r="E63" s="148"/>
      <c r="F63" s="151" t="s">
        <v>55</v>
      </c>
      <c r="G63" s="153">
        <f>SUM(G60:G62)</f>
        <v>0</v>
      </c>
      <c r="H63" s="152" t="s">
        <v>55</v>
      </c>
      <c r="I63" s="165">
        <f>SUM(I60:I62)</f>
        <v>0</v>
      </c>
      <c r="J63" s="155"/>
    </row>
    <row r="64" spans="1:10" ht="27" customHeight="1" thickBot="1" x14ac:dyDescent="0.3">
      <c r="A64" s="32"/>
      <c r="B64" s="32"/>
      <c r="C64" s="33"/>
      <c r="D64" s="33"/>
      <c r="E64" s="33"/>
      <c r="F64" s="34"/>
      <c r="G64" s="35"/>
      <c r="H64" s="36"/>
      <c r="I64" s="35"/>
      <c r="J64" s="48"/>
    </row>
    <row r="65" spans="1:10" ht="15" customHeight="1" x14ac:dyDescent="0.25">
      <c r="A65" s="320" t="s">
        <v>29</v>
      </c>
      <c r="B65" s="321"/>
      <c r="C65" s="321"/>
      <c r="D65" s="321"/>
      <c r="E65" s="321"/>
      <c r="F65" s="321"/>
      <c r="G65" s="321"/>
      <c r="H65" s="321"/>
      <c r="I65" s="321"/>
      <c r="J65" s="322"/>
    </row>
    <row r="66" spans="1:10" ht="14.25" customHeight="1" thickBot="1" x14ac:dyDescent="0.3">
      <c r="A66" s="323"/>
      <c r="B66" s="324"/>
      <c r="C66" s="324"/>
      <c r="D66" s="324"/>
      <c r="E66" s="324"/>
      <c r="F66" s="324"/>
      <c r="G66" s="324"/>
      <c r="H66" s="324"/>
      <c r="I66" s="324"/>
      <c r="J66" s="325"/>
    </row>
    <row r="67" spans="1:10" ht="15" customHeight="1" thickBot="1" x14ac:dyDescent="0.3">
      <c r="A67" s="326" t="s">
        <v>1</v>
      </c>
      <c r="B67" s="327"/>
      <c r="C67" s="327"/>
      <c r="D67" s="327"/>
      <c r="E67" s="327"/>
      <c r="F67" s="327"/>
      <c r="G67" s="327"/>
      <c r="H67" s="327"/>
      <c r="I67" s="327"/>
      <c r="J67" s="328"/>
    </row>
    <row r="68" spans="1:10" ht="24" customHeight="1" x14ac:dyDescent="0.25">
      <c r="A68" s="291" t="s">
        <v>2</v>
      </c>
      <c r="B68" s="293" t="s">
        <v>3</v>
      </c>
      <c r="C68" s="295" t="s">
        <v>4</v>
      </c>
      <c r="D68" s="295"/>
      <c r="E68" s="296" t="s">
        <v>5</v>
      </c>
      <c r="F68" s="271" t="s">
        <v>62</v>
      </c>
      <c r="G68" s="273" t="s">
        <v>6</v>
      </c>
      <c r="H68" s="273" t="s">
        <v>60</v>
      </c>
      <c r="I68" s="275" t="s">
        <v>7</v>
      </c>
      <c r="J68" s="277" t="s">
        <v>8</v>
      </c>
    </row>
    <row r="69" spans="1:10" ht="18" customHeight="1" thickBot="1" x14ac:dyDescent="0.3">
      <c r="A69" s="292"/>
      <c r="B69" s="294"/>
      <c r="C69" s="50" t="s">
        <v>25</v>
      </c>
      <c r="D69" s="50" t="s">
        <v>10</v>
      </c>
      <c r="E69" s="297"/>
      <c r="F69" s="272"/>
      <c r="G69" s="274"/>
      <c r="H69" s="274"/>
      <c r="I69" s="276"/>
      <c r="J69" s="278"/>
    </row>
    <row r="70" spans="1:10" ht="20.100000000000001" customHeight="1" x14ac:dyDescent="0.25">
      <c r="A70" s="6" t="s">
        <v>11</v>
      </c>
      <c r="B70" s="7" t="s">
        <v>12</v>
      </c>
      <c r="C70" s="8" t="s">
        <v>13</v>
      </c>
      <c r="D70" s="8">
        <v>1</v>
      </c>
      <c r="E70" s="8">
        <v>12</v>
      </c>
      <c r="F70" s="398">
        <v>0</v>
      </c>
      <c r="G70" s="9">
        <f>D70*F70*12</f>
        <v>0</v>
      </c>
      <c r="H70" s="401">
        <v>0</v>
      </c>
      <c r="I70" s="52">
        <f>D70*E70*H70</f>
        <v>0</v>
      </c>
      <c r="J70" s="279">
        <f>G74+I74</f>
        <v>0</v>
      </c>
    </row>
    <row r="71" spans="1:10" ht="20.100000000000001" customHeight="1" x14ac:dyDescent="0.25">
      <c r="A71" s="10" t="s">
        <v>14</v>
      </c>
      <c r="B71" s="11" t="s">
        <v>15</v>
      </c>
      <c r="C71" s="12" t="s">
        <v>13</v>
      </c>
      <c r="D71" s="12">
        <v>1</v>
      </c>
      <c r="E71" s="12">
        <v>12</v>
      </c>
      <c r="F71" s="399">
        <v>0</v>
      </c>
      <c r="G71" s="15">
        <f>D71*F71*12</f>
        <v>0</v>
      </c>
      <c r="H71" s="402">
        <v>0</v>
      </c>
      <c r="I71" s="37">
        <f>D71*E71*H71</f>
        <v>0</v>
      </c>
      <c r="J71" s="280"/>
    </row>
    <row r="72" spans="1:10" ht="20.100000000000001" customHeight="1" x14ac:dyDescent="0.25">
      <c r="A72" s="10" t="s">
        <v>16</v>
      </c>
      <c r="B72" s="11" t="s">
        <v>17</v>
      </c>
      <c r="C72" s="12" t="s">
        <v>18</v>
      </c>
      <c r="D72" s="12">
        <v>1</v>
      </c>
      <c r="E72" s="12">
        <v>4</v>
      </c>
      <c r="F72" s="399">
        <v>0</v>
      </c>
      <c r="G72" s="15">
        <f>D72*F72*12</f>
        <v>0</v>
      </c>
      <c r="H72" s="402">
        <v>0</v>
      </c>
      <c r="I72" s="37">
        <f>D72*E72*H72</f>
        <v>0</v>
      </c>
      <c r="J72" s="280"/>
    </row>
    <row r="73" spans="1:10" ht="20.100000000000001" customHeight="1" thickBot="1" x14ac:dyDescent="0.3">
      <c r="A73" s="20" t="s">
        <v>21</v>
      </c>
      <c r="B73" s="21" t="s">
        <v>22</v>
      </c>
      <c r="C73" s="22" t="s">
        <v>13</v>
      </c>
      <c r="D73" s="22">
        <v>1</v>
      </c>
      <c r="E73" s="22">
        <v>52</v>
      </c>
      <c r="F73" s="404">
        <v>0</v>
      </c>
      <c r="G73" s="51">
        <f>D73*F73*12</f>
        <v>0</v>
      </c>
      <c r="H73" s="404">
        <v>0</v>
      </c>
      <c r="I73" s="53">
        <f>D73*E73*H73</f>
        <v>0</v>
      </c>
      <c r="J73" s="281"/>
    </row>
    <row r="74" spans="1:10" ht="20.100000000000001" customHeight="1" thickBot="1" x14ac:dyDescent="0.3">
      <c r="A74" s="64"/>
      <c r="B74" s="65"/>
      <c r="C74" s="66"/>
      <c r="D74" s="66"/>
      <c r="E74" s="66"/>
      <c r="F74" s="167" t="s">
        <v>55</v>
      </c>
      <c r="G74" s="166">
        <f>SUM(G70:G73)</f>
        <v>0</v>
      </c>
      <c r="H74" s="168" t="s">
        <v>55</v>
      </c>
      <c r="I74" s="166">
        <f>SUM(I70:I73)</f>
        <v>0</v>
      </c>
      <c r="J74" s="70"/>
    </row>
    <row r="75" spans="1:10" s="49" customFormat="1" ht="25.5" customHeight="1" thickBot="1" x14ac:dyDescent="0.3">
      <c r="A75" s="54"/>
      <c r="B75" s="55"/>
      <c r="C75" s="56"/>
      <c r="D75" s="56"/>
      <c r="E75" s="56"/>
      <c r="F75" s="57"/>
      <c r="G75" s="58"/>
      <c r="H75" s="57"/>
      <c r="I75" s="58"/>
      <c r="J75" s="59"/>
    </row>
    <row r="76" spans="1:10" ht="15" customHeight="1" x14ac:dyDescent="0.25">
      <c r="A76" s="282" t="s">
        <v>30</v>
      </c>
      <c r="B76" s="283"/>
      <c r="C76" s="283"/>
      <c r="D76" s="283"/>
      <c r="E76" s="283"/>
      <c r="F76" s="283"/>
      <c r="G76" s="283"/>
      <c r="H76" s="283"/>
      <c r="I76" s="283"/>
      <c r="J76" s="284"/>
    </row>
    <row r="77" spans="1:10" ht="13.5" customHeight="1" thickBot="1" x14ac:dyDescent="0.3">
      <c r="A77" s="285"/>
      <c r="B77" s="286"/>
      <c r="C77" s="286"/>
      <c r="D77" s="286"/>
      <c r="E77" s="286"/>
      <c r="F77" s="286"/>
      <c r="G77" s="286"/>
      <c r="H77" s="286"/>
      <c r="I77" s="286"/>
      <c r="J77" s="287"/>
    </row>
    <row r="78" spans="1:10" ht="15" customHeight="1" thickBot="1" x14ac:dyDescent="0.3">
      <c r="A78" s="288" t="s">
        <v>1</v>
      </c>
      <c r="B78" s="289"/>
      <c r="C78" s="289"/>
      <c r="D78" s="289"/>
      <c r="E78" s="289"/>
      <c r="F78" s="289"/>
      <c r="G78" s="289"/>
      <c r="H78" s="289"/>
      <c r="I78" s="289"/>
      <c r="J78" s="290"/>
    </row>
    <row r="79" spans="1:10" ht="24" customHeight="1" x14ac:dyDescent="0.25">
      <c r="A79" s="264" t="s">
        <v>2</v>
      </c>
      <c r="B79" s="266" t="s">
        <v>3</v>
      </c>
      <c r="C79" s="268" t="s">
        <v>4</v>
      </c>
      <c r="D79" s="268"/>
      <c r="E79" s="269" t="s">
        <v>5</v>
      </c>
      <c r="F79" s="271" t="s">
        <v>62</v>
      </c>
      <c r="G79" s="307" t="s">
        <v>6</v>
      </c>
      <c r="H79" s="307" t="s">
        <v>60</v>
      </c>
      <c r="I79" s="309" t="s">
        <v>7</v>
      </c>
      <c r="J79" s="311" t="s">
        <v>8</v>
      </c>
    </row>
    <row r="80" spans="1:10" ht="18" customHeight="1" thickBot="1" x14ac:dyDescent="0.3">
      <c r="A80" s="265"/>
      <c r="B80" s="267"/>
      <c r="C80" s="90" t="s">
        <v>25</v>
      </c>
      <c r="D80" s="90" t="s">
        <v>10</v>
      </c>
      <c r="E80" s="270"/>
      <c r="F80" s="272"/>
      <c r="G80" s="313"/>
      <c r="H80" s="308"/>
      <c r="I80" s="310"/>
      <c r="J80" s="312"/>
    </row>
    <row r="81" spans="1:14" ht="20.100000000000001" customHeight="1" x14ac:dyDescent="0.25">
      <c r="A81" s="73" t="s">
        <v>11</v>
      </c>
      <c r="B81" s="74" t="s">
        <v>12</v>
      </c>
      <c r="C81" s="75" t="s">
        <v>26</v>
      </c>
      <c r="D81" s="137">
        <v>1</v>
      </c>
      <c r="E81" s="137">
        <v>26</v>
      </c>
      <c r="F81" s="414">
        <v>0</v>
      </c>
      <c r="G81" s="161">
        <f>D81*F81*12</f>
        <v>0</v>
      </c>
      <c r="H81" s="408">
        <v>0</v>
      </c>
      <c r="I81" s="161">
        <f>D81*E81*H81</f>
        <v>0</v>
      </c>
      <c r="J81" s="349">
        <f>G86+I86+M88</f>
        <v>0</v>
      </c>
    </row>
    <row r="82" spans="1:14" ht="20.100000000000001" customHeight="1" x14ac:dyDescent="0.25">
      <c r="A82" s="76" t="s">
        <v>14</v>
      </c>
      <c r="B82" s="77" t="s">
        <v>15</v>
      </c>
      <c r="C82" s="78" t="s">
        <v>26</v>
      </c>
      <c r="D82" s="138">
        <v>1</v>
      </c>
      <c r="E82" s="138">
        <v>26</v>
      </c>
      <c r="F82" s="415">
        <v>0</v>
      </c>
      <c r="G82" s="142">
        <f>D82*F82*12</f>
        <v>0</v>
      </c>
      <c r="H82" s="409">
        <v>0</v>
      </c>
      <c r="I82" s="142">
        <f>D82*E82*H82</f>
        <v>0</v>
      </c>
      <c r="J82" s="350"/>
    </row>
    <row r="83" spans="1:14" ht="20.100000000000001" customHeight="1" x14ac:dyDescent="0.25">
      <c r="A83" s="76" t="s">
        <v>16</v>
      </c>
      <c r="B83" s="77" t="s">
        <v>17</v>
      </c>
      <c r="C83" s="78" t="s">
        <v>26</v>
      </c>
      <c r="D83" s="138">
        <v>1</v>
      </c>
      <c r="E83" s="138">
        <v>6</v>
      </c>
      <c r="F83" s="415">
        <v>0</v>
      </c>
      <c r="G83" s="142">
        <f>D83*F83*12</f>
        <v>0</v>
      </c>
      <c r="H83" s="409">
        <v>0</v>
      </c>
      <c r="I83" s="142">
        <f>D83*E83*H83</f>
        <v>0</v>
      </c>
      <c r="J83" s="350"/>
    </row>
    <row r="84" spans="1:14" ht="19.5" customHeight="1" x14ac:dyDescent="0.25">
      <c r="A84" s="170" t="s">
        <v>21</v>
      </c>
      <c r="B84" s="171" t="s">
        <v>22</v>
      </c>
      <c r="C84" s="172" t="s">
        <v>18</v>
      </c>
      <c r="D84" s="176">
        <v>3</v>
      </c>
      <c r="E84" s="176">
        <v>52</v>
      </c>
      <c r="F84" s="416">
        <v>0</v>
      </c>
      <c r="G84" s="177">
        <f>D84*F84*12</f>
        <v>0</v>
      </c>
      <c r="H84" s="416">
        <v>0</v>
      </c>
      <c r="I84" s="177">
        <f>D84*E84*H84</f>
        <v>0</v>
      </c>
      <c r="J84" s="350"/>
    </row>
    <row r="85" spans="1:14" ht="27" customHeight="1" thickBot="1" x14ac:dyDescent="0.3">
      <c r="A85" s="173" t="s">
        <v>44</v>
      </c>
      <c r="B85" s="174" t="s">
        <v>45</v>
      </c>
      <c r="C85" s="175" t="s">
        <v>26</v>
      </c>
      <c r="D85" s="231">
        <v>1</v>
      </c>
      <c r="E85" s="231">
        <v>12</v>
      </c>
      <c r="F85" s="410">
        <v>0</v>
      </c>
      <c r="G85" s="232">
        <f>D85*F85*12</f>
        <v>0</v>
      </c>
      <c r="H85" s="410">
        <v>0</v>
      </c>
      <c r="I85" s="232">
        <f>D85*E85*H85</f>
        <v>0</v>
      </c>
      <c r="J85" s="351"/>
    </row>
    <row r="86" spans="1:14" ht="27" customHeight="1" thickBot="1" x14ac:dyDescent="0.3">
      <c r="A86" s="93"/>
      <c r="B86" s="169"/>
      <c r="C86" s="93"/>
      <c r="D86" s="93"/>
      <c r="E86" s="93"/>
      <c r="F86" s="228" t="s">
        <v>55</v>
      </c>
      <c r="G86" s="229">
        <f>SUM(G81:G85)</f>
        <v>0</v>
      </c>
      <c r="H86" s="230" t="s">
        <v>55</v>
      </c>
      <c r="I86" s="229">
        <f>SUM(I81:I85)</f>
        <v>0</v>
      </c>
      <c r="J86" s="30"/>
    </row>
    <row r="87" spans="1:14" ht="55.5" customHeight="1" thickBot="1" x14ac:dyDescent="0.3">
      <c r="A87" s="256" t="s">
        <v>2</v>
      </c>
      <c r="B87" s="300" t="s">
        <v>3</v>
      </c>
      <c r="C87" s="301"/>
      <c r="D87" s="302" t="s">
        <v>68</v>
      </c>
      <c r="E87" s="303"/>
      <c r="F87" s="252" t="s">
        <v>5</v>
      </c>
      <c r="G87" s="253" t="s">
        <v>69</v>
      </c>
      <c r="H87" s="253" t="s">
        <v>70</v>
      </c>
      <c r="I87" s="255" t="s">
        <v>71</v>
      </c>
      <c r="J87" s="255" t="s">
        <v>72</v>
      </c>
      <c r="K87" s="304" t="s">
        <v>73</v>
      </c>
      <c r="L87" s="263"/>
      <c r="M87" s="304" t="s">
        <v>55</v>
      </c>
      <c r="N87" s="263"/>
    </row>
    <row r="88" spans="1:14" ht="34.5" customHeight="1" thickBot="1" x14ac:dyDescent="0.3">
      <c r="A88" s="257" t="s">
        <v>74</v>
      </c>
      <c r="B88" s="305" t="s">
        <v>75</v>
      </c>
      <c r="C88" s="306"/>
      <c r="D88" s="305">
        <v>2</v>
      </c>
      <c r="E88" s="306"/>
      <c r="F88" s="258">
        <v>4</v>
      </c>
      <c r="G88" s="259" t="s">
        <v>77</v>
      </c>
      <c r="H88" s="406">
        <v>0</v>
      </c>
      <c r="I88" s="254">
        <f>D88*H88</f>
        <v>0</v>
      </c>
      <c r="J88" s="407">
        <v>0</v>
      </c>
      <c r="K88" s="260">
        <f>F88*J88</f>
        <v>0</v>
      </c>
      <c r="L88" s="261"/>
      <c r="M88" s="262">
        <f>I88+K88</f>
        <v>0</v>
      </c>
      <c r="N88" s="263"/>
    </row>
    <row r="89" spans="1:14" ht="27" customHeight="1" thickBot="1" x14ac:dyDescent="0.3">
      <c r="A89" s="93"/>
      <c r="B89" s="169"/>
      <c r="C89" s="93"/>
      <c r="D89" s="93"/>
      <c r="E89" s="93"/>
      <c r="F89" s="30"/>
      <c r="G89" s="30"/>
      <c r="H89" s="30"/>
      <c r="I89" s="30"/>
      <c r="J89" s="30"/>
    </row>
    <row r="90" spans="1:14" ht="15" customHeight="1" x14ac:dyDescent="0.25">
      <c r="A90" s="282" t="s">
        <v>31</v>
      </c>
      <c r="B90" s="283"/>
      <c r="C90" s="283"/>
      <c r="D90" s="283"/>
      <c r="E90" s="283"/>
      <c r="F90" s="283"/>
      <c r="G90" s="283"/>
      <c r="H90" s="283"/>
      <c r="I90" s="283"/>
      <c r="J90" s="284"/>
    </row>
    <row r="91" spans="1:14" ht="14.25" customHeight="1" thickBot="1" x14ac:dyDescent="0.3">
      <c r="A91" s="285"/>
      <c r="B91" s="286"/>
      <c r="C91" s="286"/>
      <c r="D91" s="286"/>
      <c r="E91" s="286"/>
      <c r="F91" s="286"/>
      <c r="G91" s="286"/>
      <c r="H91" s="286"/>
      <c r="I91" s="286"/>
      <c r="J91" s="287"/>
    </row>
    <row r="92" spans="1:14" ht="15" customHeight="1" thickBot="1" x14ac:dyDescent="0.3">
      <c r="A92" s="288" t="s">
        <v>1</v>
      </c>
      <c r="B92" s="289"/>
      <c r="C92" s="289"/>
      <c r="D92" s="289"/>
      <c r="E92" s="289"/>
      <c r="F92" s="289"/>
      <c r="G92" s="289"/>
      <c r="H92" s="289"/>
      <c r="I92" s="289"/>
      <c r="J92" s="290"/>
    </row>
    <row r="93" spans="1:14" ht="24" customHeight="1" x14ac:dyDescent="0.25">
      <c r="A93" s="264" t="s">
        <v>2</v>
      </c>
      <c r="B93" s="266" t="s">
        <v>3</v>
      </c>
      <c r="C93" s="268" t="s">
        <v>4</v>
      </c>
      <c r="D93" s="268"/>
      <c r="E93" s="269" t="s">
        <v>5</v>
      </c>
      <c r="F93" s="271" t="s">
        <v>62</v>
      </c>
      <c r="G93" s="307" t="s">
        <v>6</v>
      </c>
      <c r="H93" s="307" t="s">
        <v>60</v>
      </c>
      <c r="I93" s="309" t="s">
        <v>7</v>
      </c>
      <c r="J93" s="311" t="s">
        <v>8</v>
      </c>
    </row>
    <row r="94" spans="1:14" ht="18" customHeight="1" thickBot="1" x14ac:dyDescent="0.3">
      <c r="A94" s="265"/>
      <c r="B94" s="267"/>
      <c r="C94" s="90" t="s">
        <v>25</v>
      </c>
      <c r="D94" s="90" t="s">
        <v>10</v>
      </c>
      <c r="E94" s="270"/>
      <c r="F94" s="272"/>
      <c r="G94" s="313"/>
      <c r="H94" s="313"/>
      <c r="I94" s="314"/>
      <c r="J94" s="312"/>
    </row>
    <row r="95" spans="1:14" ht="20.100000000000001" customHeight="1" x14ac:dyDescent="0.25">
      <c r="A95" s="73" t="s">
        <v>11</v>
      </c>
      <c r="B95" s="74" t="s">
        <v>32</v>
      </c>
      <c r="C95" s="75" t="s">
        <v>13</v>
      </c>
      <c r="D95" s="137">
        <v>1</v>
      </c>
      <c r="E95" s="137">
        <v>52</v>
      </c>
      <c r="F95" s="408">
        <v>0</v>
      </c>
      <c r="G95" s="161">
        <f>D95*F95*12</f>
        <v>0</v>
      </c>
      <c r="H95" s="408">
        <v>0</v>
      </c>
      <c r="I95" s="180">
        <f>D95*E95*H95</f>
        <v>0</v>
      </c>
      <c r="J95" s="343">
        <f>G100+I100+M102</f>
        <v>0</v>
      </c>
    </row>
    <row r="96" spans="1:14" ht="20.100000000000001" customHeight="1" x14ac:dyDescent="0.25">
      <c r="A96" s="76" t="s">
        <v>14</v>
      </c>
      <c r="B96" s="77" t="s">
        <v>33</v>
      </c>
      <c r="C96" s="78" t="s">
        <v>18</v>
      </c>
      <c r="D96" s="138">
        <v>1</v>
      </c>
      <c r="E96" s="138">
        <v>52</v>
      </c>
      <c r="F96" s="409">
        <v>0</v>
      </c>
      <c r="G96" s="142">
        <f>D96*F96*12</f>
        <v>0</v>
      </c>
      <c r="H96" s="409">
        <v>0</v>
      </c>
      <c r="I96" s="143">
        <f>D96*E96*H96</f>
        <v>0</v>
      </c>
      <c r="J96" s="348"/>
    </row>
    <row r="97" spans="1:14" ht="20.100000000000001" customHeight="1" x14ac:dyDescent="0.25">
      <c r="A97" s="76" t="s">
        <v>16</v>
      </c>
      <c r="B97" s="77" t="s">
        <v>34</v>
      </c>
      <c r="C97" s="78" t="s">
        <v>18</v>
      </c>
      <c r="D97" s="138">
        <v>1</v>
      </c>
      <c r="E97" s="138">
        <v>26</v>
      </c>
      <c r="F97" s="409">
        <v>0</v>
      </c>
      <c r="G97" s="142">
        <f>D97*F97*12</f>
        <v>0</v>
      </c>
      <c r="H97" s="409">
        <v>0</v>
      </c>
      <c r="I97" s="143">
        <f>D97*E97*H97</f>
        <v>0</v>
      </c>
      <c r="J97" s="348"/>
    </row>
    <row r="98" spans="1:14" ht="20.100000000000001" customHeight="1" x14ac:dyDescent="0.25">
      <c r="A98" s="76" t="s">
        <v>21</v>
      </c>
      <c r="B98" s="77" t="s">
        <v>35</v>
      </c>
      <c r="C98" s="78" t="s">
        <v>18</v>
      </c>
      <c r="D98" s="138">
        <v>1</v>
      </c>
      <c r="E98" s="138">
        <v>104</v>
      </c>
      <c r="F98" s="409">
        <v>0</v>
      </c>
      <c r="G98" s="142">
        <f>D98*F98*12</f>
        <v>0</v>
      </c>
      <c r="H98" s="409">
        <v>0</v>
      </c>
      <c r="I98" s="143">
        <f>D98*E98*H98</f>
        <v>0</v>
      </c>
      <c r="J98" s="348"/>
    </row>
    <row r="99" spans="1:14" ht="20.100000000000001" customHeight="1" thickBot="1" x14ac:dyDescent="0.3">
      <c r="A99" s="80" t="s">
        <v>21</v>
      </c>
      <c r="B99" s="81" t="s">
        <v>36</v>
      </c>
      <c r="C99" s="82" t="s">
        <v>13</v>
      </c>
      <c r="D99" s="139">
        <v>1</v>
      </c>
      <c r="E99" s="181">
        <v>104</v>
      </c>
      <c r="F99" s="410">
        <v>0</v>
      </c>
      <c r="G99" s="163">
        <f>D99*F99*12</f>
        <v>0</v>
      </c>
      <c r="H99" s="410">
        <v>0</v>
      </c>
      <c r="I99" s="182">
        <f>D99*E99*H99</f>
        <v>0</v>
      </c>
      <c r="J99" s="344"/>
    </row>
    <row r="100" spans="1:14" ht="20.100000000000001" customHeight="1" thickBot="1" x14ac:dyDescent="0.3">
      <c r="A100" s="64"/>
      <c r="B100" s="65"/>
      <c r="C100" s="66"/>
      <c r="D100" s="67"/>
      <c r="E100" s="68"/>
      <c r="F100" s="167" t="s">
        <v>55</v>
      </c>
      <c r="G100" s="179">
        <f>SUM(G95:G99)</f>
        <v>0</v>
      </c>
      <c r="H100" s="168" t="s">
        <v>55</v>
      </c>
      <c r="I100" s="166">
        <f>SUM(I95:I99)</f>
        <v>0</v>
      </c>
      <c r="J100" s="70"/>
    </row>
    <row r="101" spans="1:14" ht="55.5" customHeight="1" thickBot="1" x14ac:dyDescent="0.3">
      <c r="A101" s="256" t="s">
        <v>2</v>
      </c>
      <c r="B101" s="300" t="s">
        <v>3</v>
      </c>
      <c r="C101" s="301"/>
      <c r="D101" s="302" t="s">
        <v>68</v>
      </c>
      <c r="E101" s="303"/>
      <c r="F101" s="252" t="s">
        <v>5</v>
      </c>
      <c r="G101" s="253" t="s">
        <v>69</v>
      </c>
      <c r="H101" s="253" t="s">
        <v>70</v>
      </c>
      <c r="I101" s="255" t="s">
        <v>71</v>
      </c>
      <c r="J101" s="255" t="s">
        <v>72</v>
      </c>
      <c r="K101" s="304" t="s">
        <v>73</v>
      </c>
      <c r="L101" s="263"/>
      <c r="M101" s="304" t="s">
        <v>55</v>
      </c>
      <c r="N101" s="263"/>
    </row>
    <row r="102" spans="1:14" ht="34.5" customHeight="1" thickBot="1" x14ac:dyDescent="0.3">
      <c r="A102" s="257" t="s">
        <v>74</v>
      </c>
      <c r="B102" s="305" t="s">
        <v>75</v>
      </c>
      <c r="C102" s="306"/>
      <c r="D102" s="305">
        <v>2</v>
      </c>
      <c r="E102" s="306"/>
      <c r="F102" s="258">
        <v>4</v>
      </c>
      <c r="G102" s="259" t="s">
        <v>77</v>
      </c>
      <c r="H102" s="406">
        <v>0</v>
      </c>
      <c r="I102" s="254">
        <f>D102*H102</f>
        <v>0</v>
      </c>
      <c r="J102" s="407">
        <v>0</v>
      </c>
      <c r="K102" s="260">
        <f>F102*J102</f>
        <v>0</v>
      </c>
      <c r="L102" s="261"/>
      <c r="M102" s="262">
        <f>I102+K102</f>
        <v>0</v>
      </c>
      <c r="N102" s="263"/>
    </row>
    <row r="103" spans="1:14" ht="20.100000000000001" customHeight="1" thickBot="1" x14ac:dyDescent="0.3">
      <c r="A103" s="64"/>
      <c r="B103" s="65"/>
      <c r="C103" s="66"/>
      <c r="D103" s="67"/>
      <c r="E103" s="68"/>
      <c r="F103" s="25"/>
      <c r="G103" s="26"/>
      <c r="H103" s="25"/>
      <c r="I103" s="69"/>
      <c r="J103" s="70"/>
    </row>
    <row r="104" spans="1:14" ht="15" customHeight="1" x14ac:dyDescent="0.25">
      <c r="A104" s="320" t="s">
        <v>37</v>
      </c>
      <c r="B104" s="321"/>
      <c r="C104" s="321"/>
      <c r="D104" s="321"/>
      <c r="E104" s="321"/>
      <c r="F104" s="321"/>
      <c r="G104" s="321"/>
      <c r="H104" s="321"/>
      <c r="I104" s="321"/>
      <c r="J104" s="322"/>
    </row>
    <row r="105" spans="1:14" ht="13.5" customHeight="1" thickBot="1" x14ac:dyDescent="0.3">
      <c r="A105" s="323"/>
      <c r="B105" s="324"/>
      <c r="C105" s="324"/>
      <c r="D105" s="324"/>
      <c r="E105" s="324"/>
      <c r="F105" s="324"/>
      <c r="G105" s="324"/>
      <c r="H105" s="324"/>
      <c r="I105" s="324"/>
      <c r="J105" s="325"/>
    </row>
    <row r="106" spans="1:14" ht="15" customHeight="1" thickBot="1" x14ac:dyDescent="0.3">
      <c r="A106" s="326" t="s">
        <v>1</v>
      </c>
      <c r="B106" s="327"/>
      <c r="C106" s="327"/>
      <c r="D106" s="327"/>
      <c r="E106" s="327"/>
      <c r="F106" s="327"/>
      <c r="G106" s="327"/>
      <c r="H106" s="327"/>
      <c r="I106" s="327"/>
      <c r="J106" s="328"/>
    </row>
    <row r="107" spans="1:14" ht="24" customHeight="1" x14ac:dyDescent="0.25">
      <c r="A107" s="291" t="s">
        <v>2</v>
      </c>
      <c r="B107" s="293" t="s">
        <v>3</v>
      </c>
      <c r="C107" s="295" t="s">
        <v>4</v>
      </c>
      <c r="D107" s="295"/>
      <c r="E107" s="296" t="s">
        <v>5</v>
      </c>
      <c r="F107" s="271" t="s">
        <v>38</v>
      </c>
      <c r="G107" s="273" t="s">
        <v>56</v>
      </c>
      <c r="H107" s="273" t="s">
        <v>60</v>
      </c>
      <c r="I107" s="275" t="s">
        <v>7</v>
      </c>
      <c r="J107" s="277" t="s">
        <v>8</v>
      </c>
    </row>
    <row r="108" spans="1:14" ht="18" customHeight="1" thickBot="1" x14ac:dyDescent="0.3">
      <c r="A108" s="345"/>
      <c r="B108" s="346"/>
      <c r="C108" s="47" t="s">
        <v>58</v>
      </c>
      <c r="D108" s="47" t="s">
        <v>10</v>
      </c>
      <c r="E108" s="347"/>
      <c r="F108" s="272"/>
      <c r="G108" s="298"/>
      <c r="H108" s="298"/>
      <c r="I108" s="299"/>
      <c r="J108" s="278"/>
    </row>
    <row r="109" spans="1:14" ht="20.100000000000001" customHeight="1" x14ac:dyDescent="0.25">
      <c r="A109" s="6" t="s">
        <v>11</v>
      </c>
      <c r="B109" s="7" t="s">
        <v>12</v>
      </c>
      <c r="C109" s="8" t="s">
        <v>39</v>
      </c>
      <c r="D109" s="8">
        <v>26</v>
      </c>
      <c r="E109" s="8">
        <v>26</v>
      </c>
      <c r="F109" s="401">
        <v>0</v>
      </c>
      <c r="G109" s="9">
        <f>D109*F109</f>
        <v>0</v>
      </c>
      <c r="H109" s="401">
        <v>0</v>
      </c>
      <c r="I109" s="9">
        <f>E109*H109</f>
        <v>0</v>
      </c>
      <c r="J109" s="317">
        <f>G115+I115</f>
        <v>0</v>
      </c>
    </row>
    <row r="110" spans="1:14" ht="20.100000000000001" customHeight="1" x14ac:dyDescent="0.25">
      <c r="A110" s="10" t="s">
        <v>14</v>
      </c>
      <c r="B110" s="11" t="s">
        <v>15</v>
      </c>
      <c r="C110" s="12" t="s">
        <v>40</v>
      </c>
      <c r="D110" s="12">
        <v>52</v>
      </c>
      <c r="E110" s="12">
        <v>52</v>
      </c>
      <c r="F110" s="402">
        <v>0</v>
      </c>
      <c r="G110" s="15">
        <f>D110*F110</f>
        <v>0</v>
      </c>
      <c r="H110" s="402">
        <v>0</v>
      </c>
      <c r="I110" s="13">
        <f>E110*H110</f>
        <v>0</v>
      </c>
      <c r="J110" s="318"/>
    </row>
    <row r="111" spans="1:14" ht="20.100000000000001" customHeight="1" thickBot="1" x14ac:dyDescent="0.3">
      <c r="A111" s="10" t="s">
        <v>16</v>
      </c>
      <c r="B111" s="11" t="s">
        <v>17</v>
      </c>
      <c r="C111" s="12" t="s">
        <v>40</v>
      </c>
      <c r="D111" s="12">
        <v>6</v>
      </c>
      <c r="E111" s="12">
        <v>6</v>
      </c>
      <c r="F111" s="402">
        <v>0</v>
      </c>
      <c r="G111" s="15">
        <f>D111*F111</f>
        <v>0</v>
      </c>
      <c r="H111" s="402">
        <v>0</v>
      </c>
      <c r="I111" s="13">
        <f>E111*H111</f>
        <v>0</v>
      </c>
      <c r="J111" s="318"/>
    </row>
    <row r="112" spans="1:14" ht="20.100000000000001" customHeight="1" x14ac:dyDescent="0.25">
      <c r="A112" s="233"/>
      <c r="B112" s="183"/>
      <c r="C112" s="183"/>
      <c r="D112" s="183"/>
      <c r="E112" s="234"/>
      <c r="F112" s="271" t="s">
        <v>62</v>
      </c>
      <c r="G112" s="307" t="s">
        <v>6</v>
      </c>
      <c r="H112" s="183"/>
      <c r="I112" s="184"/>
      <c r="J112" s="318"/>
    </row>
    <row r="113" spans="1:12" ht="35.25" customHeight="1" thickBot="1" x14ac:dyDescent="0.3">
      <c r="A113" s="235"/>
      <c r="B113" s="236"/>
      <c r="C113" s="47" t="s">
        <v>25</v>
      </c>
      <c r="D113" s="236"/>
      <c r="E113" s="237"/>
      <c r="F113" s="272"/>
      <c r="G113" s="313"/>
      <c r="H113" s="185"/>
      <c r="I113" s="186"/>
      <c r="J113" s="318"/>
    </row>
    <row r="114" spans="1:12" ht="20.100000000000001" customHeight="1" thickBot="1" x14ac:dyDescent="0.3">
      <c r="A114" s="196" t="s">
        <v>21</v>
      </c>
      <c r="B114" s="195" t="s">
        <v>22</v>
      </c>
      <c r="C114" s="187" t="s">
        <v>18</v>
      </c>
      <c r="D114" s="187">
        <v>1</v>
      </c>
      <c r="E114" s="187">
        <v>52</v>
      </c>
      <c r="F114" s="417">
        <v>0</v>
      </c>
      <c r="G114" s="131">
        <f>D114*F114*12</f>
        <v>0</v>
      </c>
      <c r="H114" s="418">
        <v>0</v>
      </c>
      <c r="I114" s="166">
        <f>D114*E114*H114</f>
        <v>0</v>
      </c>
      <c r="J114" s="319"/>
    </row>
    <row r="115" spans="1:12" ht="20.100000000000001" customHeight="1" thickBot="1" x14ac:dyDescent="0.3">
      <c r="A115" s="188"/>
      <c r="B115" s="65"/>
      <c r="C115" s="24"/>
      <c r="D115" s="24"/>
      <c r="E115" s="24"/>
      <c r="F115" s="167" t="s">
        <v>55</v>
      </c>
      <c r="G115" s="166">
        <f>G109+G110+G111+G114</f>
        <v>0</v>
      </c>
      <c r="H115" s="168" t="s">
        <v>55</v>
      </c>
      <c r="I115" s="166">
        <f>I109+I110+I111+I114</f>
        <v>0</v>
      </c>
      <c r="J115" s="70"/>
    </row>
    <row r="116" spans="1:12" ht="27" customHeight="1" thickBot="1" x14ac:dyDescent="0.3">
      <c r="A116" s="194"/>
    </row>
    <row r="117" spans="1:12" ht="15" customHeight="1" x14ac:dyDescent="0.25">
      <c r="A117" s="320" t="s">
        <v>41</v>
      </c>
      <c r="B117" s="321"/>
      <c r="C117" s="321"/>
      <c r="D117" s="321"/>
      <c r="E117" s="321"/>
      <c r="F117" s="321"/>
      <c r="G117" s="321"/>
      <c r="H117" s="321"/>
      <c r="I117" s="321"/>
      <c r="J117" s="322"/>
    </row>
    <row r="118" spans="1:12" ht="13.5" customHeight="1" thickBot="1" x14ac:dyDescent="0.3">
      <c r="A118" s="323"/>
      <c r="B118" s="324"/>
      <c r="C118" s="324"/>
      <c r="D118" s="324"/>
      <c r="E118" s="324"/>
      <c r="F118" s="324"/>
      <c r="G118" s="324"/>
      <c r="H118" s="324"/>
      <c r="I118" s="324"/>
      <c r="J118" s="325"/>
    </row>
    <row r="119" spans="1:12" ht="15" customHeight="1" thickBot="1" x14ac:dyDescent="0.3">
      <c r="A119" s="326" t="s">
        <v>1</v>
      </c>
      <c r="B119" s="327"/>
      <c r="C119" s="327"/>
      <c r="D119" s="327"/>
      <c r="E119" s="327"/>
      <c r="F119" s="327"/>
      <c r="G119" s="327"/>
      <c r="H119" s="327"/>
      <c r="I119" s="327"/>
      <c r="J119" s="328"/>
    </row>
    <row r="120" spans="1:12" ht="24" customHeight="1" x14ac:dyDescent="0.25">
      <c r="A120" s="291" t="s">
        <v>2</v>
      </c>
      <c r="B120" s="293" t="s">
        <v>3</v>
      </c>
      <c r="C120" s="295" t="s">
        <v>4</v>
      </c>
      <c r="D120" s="295"/>
      <c r="E120" s="296" t="s">
        <v>5</v>
      </c>
      <c r="F120" s="271" t="s">
        <v>62</v>
      </c>
      <c r="G120" s="273" t="s">
        <v>6</v>
      </c>
      <c r="H120" s="273" t="s">
        <v>60</v>
      </c>
      <c r="I120" s="275" t="s">
        <v>7</v>
      </c>
      <c r="J120" s="277" t="s">
        <v>8</v>
      </c>
    </row>
    <row r="121" spans="1:12" ht="18" customHeight="1" thickBot="1" x14ac:dyDescent="0.3">
      <c r="A121" s="292"/>
      <c r="B121" s="294"/>
      <c r="C121" s="50" t="s">
        <v>42</v>
      </c>
      <c r="D121" s="50" t="s">
        <v>10</v>
      </c>
      <c r="E121" s="297"/>
      <c r="F121" s="272"/>
      <c r="G121" s="274"/>
      <c r="H121" s="274"/>
      <c r="I121" s="276"/>
      <c r="J121" s="278"/>
    </row>
    <row r="122" spans="1:12" ht="20.100000000000001" customHeight="1" x14ac:dyDescent="0.25">
      <c r="A122" s="6" t="s">
        <v>11</v>
      </c>
      <c r="B122" s="7" t="s">
        <v>12</v>
      </c>
      <c r="C122" s="8" t="s">
        <v>13</v>
      </c>
      <c r="D122" s="8">
        <v>1</v>
      </c>
      <c r="E122" s="8">
        <v>104</v>
      </c>
      <c r="F122" s="401">
        <v>0</v>
      </c>
      <c r="G122" s="9">
        <f>D122*F122*12</f>
        <v>0</v>
      </c>
      <c r="H122" s="401">
        <v>0</v>
      </c>
      <c r="I122" s="52">
        <f>D122*E122*H122</f>
        <v>0</v>
      </c>
      <c r="J122" s="279">
        <f>G126+I126</f>
        <v>0</v>
      </c>
    </row>
    <row r="123" spans="1:12" ht="20.100000000000001" customHeight="1" x14ac:dyDescent="0.25">
      <c r="A123" s="10" t="s">
        <v>14</v>
      </c>
      <c r="B123" s="11" t="s">
        <v>15</v>
      </c>
      <c r="C123" s="12" t="s">
        <v>13</v>
      </c>
      <c r="D123" s="12">
        <v>1</v>
      </c>
      <c r="E123" s="12">
        <v>52</v>
      </c>
      <c r="F123" s="402">
        <v>0</v>
      </c>
      <c r="G123" s="15">
        <f>D123*F123*12</f>
        <v>0</v>
      </c>
      <c r="H123" s="402">
        <v>0</v>
      </c>
      <c r="I123" s="37">
        <f>D123*E123*H123</f>
        <v>0</v>
      </c>
      <c r="J123" s="280"/>
      <c r="L123" s="16"/>
    </row>
    <row r="124" spans="1:12" ht="20.100000000000001" customHeight="1" x14ac:dyDescent="0.25">
      <c r="A124" s="10" t="s">
        <v>16</v>
      </c>
      <c r="B124" s="11" t="s">
        <v>17</v>
      </c>
      <c r="C124" s="12" t="s">
        <v>18</v>
      </c>
      <c r="D124" s="12">
        <v>1</v>
      </c>
      <c r="E124" s="12">
        <v>26</v>
      </c>
      <c r="F124" s="402">
        <v>0</v>
      </c>
      <c r="G124" s="15">
        <f>D124*F124*12</f>
        <v>0</v>
      </c>
      <c r="H124" s="402">
        <v>0</v>
      </c>
      <c r="I124" s="37">
        <f>D124*E124*H124</f>
        <v>0</v>
      </c>
      <c r="J124" s="280"/>
    </row>
    <row r="125" spans="1:12" ht="20.100000000000001" customHeight="1" thickBot="1" x14ac:dyDescent="0.3">
      <c r="A125" s="189" t="s">
        <v>21</v>
      </c>
      <c r="B125" s="190" t="s">
        <v>22</v>
      </c>
      <c r="C125" s="191" t="s">
        <v>13</v>
      </c>
      <c r="D125" s="191">
        <v>1</v>
      </c>
      <c r="E125" s="191">
        <v>156</v>
      </c>
      <c r="F125" s="419">
        <v>0</v>
      </c>
      <c r="G125" s="192">
        <f>D125*F125*12</f>
        <v>0</v>
      </c>
      <c r="H125" s="419">
        <v>0</v>
      </c>
      <c r="I125" s="193">
        <f>D125*E125*H125</f>
        <v>0</v>
      </c>
      <c r="J125" s="281"/>
    </row>
    <row r="126" spans="1:12" ht="20.100000000000001" customHeight="1" thickBot="1" x14ac:dyDescent="0.3">
      <c r="A126" s="188"/>
      <c r="B126" s="65"/>
      <c r="C126" s="24"/>
      <c r="D126" s="24"/>
      <c r="E126" s="24"/>
      <c r="F126" s="167" t="s">
        <v>55</v>
      </c>
      <c r="G126" s="166">
        <f>SUM(G122:G125)</f>
        <v>0</v>
      </c>
      <c r="H126" s="168" t="s">
        <v>55</v>
      </c>
      <c r="I126" s="166">
        <f>SUM(I122:I125)</f>
        <v>0</v>
      </c>
      <c r="J126" s="70"/>
    </row>
    <row r="127" spans="1:12" ht="27" customHeight="1" thickBot="1" x14ac:dyDescent="0.3">
      <c r="A127" s="60"/>
      <c r="B127" s="60"/>
      <c r="C127" s="33"/>
      <c r="D127" s="33"/>
      <c r="E127" s="33"/>
      <c r="F127" s="34"/>
      <c r="G127" s="35"/>
      <c r="H127" s="36"/>
      <c r="I127" s="35"/>
    </row>
    <row r="128" spans="1:12" ht="15" customHeight="1" x14ac:dyDescent="0.25">
      <c r="A128" s="282" t="s">
        <v>43</v>
      </c>
      <c r="B128" s="283"/>
      <c r="C128" s="283"/>
      <c r="D128" s="283"/>
      <c r="E128" s="283"/>
      <c r="F128" s="283"/>
      <c r="G128" s="283"/>
      <c r="H128" s="283"/>
      <c r="I128" s="283"/>
      <c r="J128" s="284"/>
    </row>
    <row r="129" spans="1:13" ht="13.5" customHeight="1" thickBot="1" x14ac:dyDescent="0.3">
      <c r="A129" s="285"/>
      <c r="B129" s="286"/>
      <c r="C129" s="286"/>
      <c r="D129" s="286"/>
      <c r="E129" s="286"/>
      <c r="F129" s="286"/>
      <c r="G129" s="286"/>
      <c r="H129" s="286"/>
      <c r="I129" s="286"/>
      <c r="J129" s="287"/>
      <c r="L129" s="62"/>
      <c r="M129" s="62"/>
    </row>
    <row r="130" spans="1:13" ht="15" customHeight="1" thickBot="1" x14ac:dyDescent="0.3">
      <c r="A130" s="288" t="s">
        <v>1</v>
      </c>
      <c r="B130" s="289"/>
      <c r="C130" s="289"/>
      <c r="D130" s="289"/>
      <c r="E130" s="289"/>
      <c r="F130" s="289"/>
      <c r="G130" s="289"/>
      <c r="H130" s="289"/>
      <c r="I130" s="289"/>
      <c r="J130" s="290"/>
    </row>
    <row r="131" spans="1:13" ht="24" customHeight="1" x14ac:dyDescent="0.25">
      <c r="A131" s="264" t="s">
        <v>2</v>
      </c>
      <c r="B131" s="266" t="s">
        <v>3</v>
      </c>
      <c r="C131" s="268" t="s">
        <v>4</v>
      </c>
      <c r="D131" s="268"/>
      <c r="E131" s="269" t="s">
        <v>5</v>
      </c>
      <c r="F131" s="271" t="s">
        <v>62</v>
      </c>
      <c r="G131" s="307" t="s">
        <v>6</v>
      </c>
      <c r="H131" s="307" t="s">
        <v>60</v>
      </c>
      <c r="I131" s="309" t="s">
        <v>7</v>
      </c>
      <c r="J131" s="311" t="s">
        <v>8</v>
      </c>
    </row>
    <row r="132" spans="1:13" ht="18" customHeight="1" thickBot="1" x14ac:dyDescent="0.3">
      <c r="A132" s="265"/>
      <c r="B132" s="267"/>
      <c r="C132" s="90" t="s">
        <v>25</v>
      </c>
      <c r="D132" s="90" t="s">
        <v>10</v>
      </c>
      <c r="E132" s="270"/>
      <c r="F132" s="272"/>
      <c r="G132" s="313"/>
      <c r="H132" s="313"/>
      <c r="I132" s="314"/>
      <c r="J132" s="312"/>
    </row>
    <row r="133" spans="1:13" ht="20.100000000000001" customHeight="1" x14ac:dyDescent="0.25">
      <c r="A133" s="73" t="s">
        <v>21</v>
      </c>
      <c r="B133" s="74" t="s">
        <v>22</v>
      </c>
      <c r="C133" s="75">
        <v>120</v>
      </c>
      <c r="D133" s="75">
        <v>1</v>
      </c>
      <c r="E133" s="75">
        <v>52</v>
      </c>
      <c r="F133" s="420">
        <v>0</v>
      </c>
      <c r="G133" s="91">
        <f>D133*F133*12</f>
        <v>0</v>
      </c>
      <c r="H133" s="422">
        <v>0</v>
      </c>
      <c r="I133" s="100">
        <f>D133*E133*H133</f>
        <v>0</v>
      </c>
      <c r="J133" s="343">
        <f>G135+I135</f>
        <v>0</v>
      </c>
    </row>
    <row r="134" spans="1:13" ht="19.5" customHeight="1" thickBot="1" x14ac:dyDescent="0.3">
      <c r="A134" s="80" t="s">
        <v>44</v>
      </c>
      <c r="B134" s="81" t="s">
        <v>45</v>
      </c>
      <c r="C134" s="101" t="s">
        <v>18</v>
      </c>
      <c r="D134" s="101">
        <v>2</v>
      </c>
      <c r="E134" s="197">
        <v>20</v>
      </c>
      <c r="F134" s="421">
        <v>0</v>
      </c>
      <c r="G134" s="92">
        <f>D134*F134*12</f>
        <v>0</v>
      </c>
      <c r="H134" s="423">
        <v>0</v>
      </c>
      <c r="I134" s="182">
        <f>D134*E134*H134</f>
        <v>0</v>
      </c>
      <c r="J134" s="344"/>
    </row>
    <row r="135" spans="1:13" ht="19.5" customHeight="1" thickBot="1" x14ac:dyDescent="0.3">
      <c r="A135" s="146"/>
      <c r="B135" s="147"/>
      <c r="C135" s="198"/>
      <c r="D135" s="198"/>
      <c r="E135" s="199"/>
      <c r="F135" s="200" t="s">
        <v>55</v>
      </c>
      <c r="G135" s="203">
        <f>SUM(G133:G134)</f>
        <v>0</v>
      </c>
      <c r="H135" s="201" t="s">
        <v>55</v>
      </c>
      <c r="I135" s="202">
        <f>SUM(I133:I134)</f>
        <v>0</v>
      </c>
      <c r="J135" s="155"/>
    </row>
    <row r="136" spans="1:13" ht="27" customHeight="1" thickBot="1" x14ac:dyDescent="0.3">
      <c r="A136" s="46"/>
      <c r="B136" s="46"/>
      <c r="C136" s="46"/>
      <c r="D136" s="46"/>
      <c r="E136" s="46"/>
      <c r="F136" s="129"/>
      <c r="G136" s="130"/>
      <c r="H136" s="129"/>
      <c r="I136" s="61"/>
    </row>
    <row r="137" spans="1:13" ht="15" customHeight="1" x14ac:dyDescent="0.25">
      <c r="A137" s="282" t="s">
        <v>46</v>
      </c>
      <c r="B137" s="283"/>
      <c r="C137" s="283"/>
      <c r="D137" s="283"/>
      <c r="E137" s="283"/>
      <c r="F137" s="283"/>
      <c r="G137" s="283"/>
      <c r="H137" s="283"/>
      <c r="I137" s="283"/>
      <c r="J137" s="284"/>
    </row>
    <row r="138" spans="1:13" ht="13.5" customHeight="1" thickBot="1" x14ac:dyDescent="0.3">
      <c r="A138" s="285"/>
      <c r="B138" s="286"/>
      <c r="C138" s="286"/>
      <c r="D138" s="286"/>
      <c r="E138" s="286"/>
      <c r="F138" s="286"/>
      <c r="G138" s="286"/>
      <c r="H138" s="286"/>
      <c r="I138" s="286"/>
      <c r="J138" s="287"/>
    </row>
    <row r="139" spans="1:13" ht="15" customHeight="1" thickBot="1" x14ac:dyDescent="0.3">
      <c r="A139" s="288" t="s">
        <v>1</v>
      </c>
      <c r="B139" s="289"/>
      <c r="C139" s="289"/>
      <c r="D139" s="289"/>
      <c r="E139" s="289"/>
      <c r="F139" s="289"/>
      <c r="G139" s="289"/>
      <c r="H139" s="289"/>
      <c r="I139" s="289"/>
      <c r="J139" s="290"/>
    </row>
    <row r="140" spans="1:13" ht="24" customHeight="1" x14ac:dyDescent="0.25">
      <c r="A140" s="264" t="s">
        <v>2</v>
      </c>
      <c r="B140" s="266" t="s">
        <v>3</v>
      </c>
      <c r="C140" s="268" t="s">
        <v>4</v>
      </c>
      <c r="D140" s="268"/>
      <c r="E140" s="269" t="s">
        <v>5</v>
      </c>
      <c r="F140" s="271" t="s">
        <v>38</v>
      </c>
      <c r="G140" s="273" t="s">
        <v>56</v>
      </c>
      <c r="H140" s="307" t="s">
        <v>60</v>
      </c>
      <c r="I140" s="309" t="s">
        <v>7</v>
      </c>
      <c r="J140" s="311" t="s">
        <v>8</v>
      </c>
    </row>
    <row r="141" spans="1:13" ht="18" customHeight="1" thickBot="1" x14ac:dyDescent="0.3">
      <c r="A141" s="265"/>
      <c r="B141" s="267"/>
      <c r="C141" s="90" t="s">
        <v>58</v>
      </c>
      <c r="D141" s="90" t="s">
        <v>10</v>
      </c>
      <c r="E141" s="270"/>
      <c r="F141" s="272"/>
      <c r="G141" s="298"/>
      <c r="H141" s="313"/>
      <c r="I141" s="314"/>
      <c r="J141" s="312"/>
    </row>
    <row r="142" spans="1:13" ht="20.100000000000001" customHeight="1" x14ac:dyDescent="0.25">
      <c r="A142" s="73" t="s">
        <v>11</v>
      </c>
      <c r="B142" s="74" t="s">
        <v>12</v>
      </c>
      <c r="C142" s="75" t="s">
        <v>39</v>
      </c>
      <c r="D142" s="75">
        <v>12</v>
      </c>
      <c r="E142" s="75">
        <v>12</v>
      </c>
      <c r="F142" s="422">
        <v>0</v>
      </c>
      <c r="G142" s="91">
        <f>D142*F142</f>
        <v>0</v>
      </c>
      <c r="H142" s="422">
        <v>0</v>
      </c>
      <c r="I142" s="124">
        <f>E142*H142</f>
        <v>0</v>
      </c>
      <c r="J142" s="315">
        <f>G145+I145</f>
        <v>0</v>
      </c>
    </row>
    <row r="143" spans="1:13" ht="20.100000000000001" customHeight="1" x14ac:dyDescent="0.25">
      <c r="A143" s="76" t="s">
        <v>14</v>
      </c>
      <c r="B143" s="77" t="s">
        <v>15</v>
      </c>
      <c r="C143" s="78" t="s">
        <v>39</v>
      </c>
      <c r="D143" s="78">
        <v>12</v>
      </c>
      <c r="E143" s="78">
        <v>12</v>
      </c>
      <c r="F143" s="424">
        <v>0</v>
      </c>
      <c r="G143" s="79">
        <f>D143*F143</f>
        <v>0</v>
      </c>
      <c r="H143" s="424">
        <v>0</v>
      </c>
      <c r="I143" s="125">
        <f>E143*H143</f>
        <v>0</v>
      </c>
      <c r="J143" s="315"/>
    </row>
    <row r="144" spans="1:13" ht="20.100000000000001" customHeight="1" thickBot="1" x14ac:dyDescent="0.3">
      <c r="A144" s="80" t="s">
        <v>16</v>
      </c>
      <c r="B144" s="81" t="s">
        <v>17</v>
      </c>
      <c r="C144" s="82" t="s">
        <v>39</v>
      </c>
      <c r="D144" s="82">
        <v>12</v>
      </c>
      <c r="E144" s="82">
        <v>12</v>
      </c>
      <c r="F144" s="421">
        <v>0</v>
      </c>
      <c r="G144" s="92">
        <f>D144*F144</f>
        <v>0</v>
      </c>
      <c r="H144" s="421">
        <v>0</v>
      </c>
      <c r="I144" s="126">
        <f>E144*H144</f>
        <v>0</v>
      </c>
      <c r="J144" s="316"/>
    </row>
    <row r="145" spans="1:10" ht="20.100000000000001" customHeight="1" thickBot="1" x14ac:dyDescent="0.3">
      <c r="A145" s="146"/>
      <c r="B145" s="147"/>
      <c r="C145" s="149"/>
      <c r="D145" s="149"/>
      <c r="E145" s="149"/>
      <c r="F145" s="200" t="s">
        <v>55</v>
      </c>
      <c r="G145" s="203">
        <f>SUM(G142:G144)</f>
        <v>0</v>
      </c>
      <c r="H145" s="201" t="s">
        <v>55</v>
      </c>
      <c r="I145" s="203">
        <f>SUM(I142:I144)</f>
        <v>0</v>
      </c>
      <c r="J145" s="155"/>
    </row>
    <row r="146" spans="1:10" ht="33" customHeight="1" thickBot="1" x14ac:dyDescent="0.3">
      <c r="A146" s="194"/>
      <c r="B146" s="63"/>
    </row>
    <row r="147" spans="1:10" ht="15" customHeight="1" x14ac:dyDescent="0.25">
      <c r="A147" s="102" t="s">
        <v>47</v>
      </c>
      <c r="B147" s="103"/>
      <c r="C147" s="103"/>
      <c r="D147" s="103"/>
      <c r="E147" s="103"/>
      <c r="F147" s="103"/>
      <c r="G147" s="103"/>
      <c r="H147" s="103"/>
      <c r="I147" s="103"/>
      <c r="J147" s="104"/>
    </row>
    <row r="148" spans="1:10" ht="15" customHeight="1" thickBot="1" x14ac:dyDescent="0.3">
      <c r="A148" s="105"/>
      <c r="B148" s="106"/>
      <c r="C148" s="106"/>
      <c r="D148" s="106"/>
      <c r="E148" s="106"/>
      <c r="F148" s="106"/>
      <c r="G148" s="106"/>
      <c r="H148" s="106"/>
      <c r="I148" s="106"/>
      <c r="J148" s="107"/>
    </row>
    <row r="149" spans="1:10" ht="15" customHeight="1" thickBot="1" x14ac:dyDescent="0.3">
      <c r="A149" s="108" t="s">
        <v>1</v>
      </c>
      <c r="B149" s="109"/>
      <c r="C149" s="109"/>
      <c r="D149" s="109"/>
      <c r="E149" s="109"/>
      <c r="F149" s="109"/>
      <c r="G149" s="109"/>
      <c r="H149" s="109"/>
      <c r="I149" s="109"/>
      <c r="J149" s="110"/>
    </row>
    <row r="150" spans="1:10" ht="36.75" customHeight="1" x14ac:dyDescent="0.25">
      <c r="A150" s="118" t="s">
        <v>2</v>
      </c>
      <c r="B150" s="120" t="s">
        <v>3</v>
      </c>
      <c r="C150" s="122" t="s">
        <v>4</v>
      </c>
      <c r="D150" s="122"/>
      <c r="E150" s="111" t="s">
        <v>5</v>
      </c>
      <c r="F150" s="271" t="s">
        <v>62</v>
      </c>
      <c r="G150" s="112" t="s">
        <v>6</v>
      </c>
      <c r="H150" s="112" t="s">
        <v>60</v>
      </c>
      <c r="I150" s="113" t="s">
        <v>7</v>
      </c>
      <c r="J150" s="114" t="s">
        <v>8</v>
      </c>
    </row>
    <row r="151" spans="1:10" ht="22.5" customHeight="1" thickBot="1" x14ac:dyDescent="0.3">
      <c r="A151" s="119"/>
      <c r="B151" s="121"/>
      <c r="C151" s="50" t="s">
        <v>25</v>
      </c>
      <c r="D151" s="50" t="s">
        <v>10</v>
      </c>
      <c r="E151" s="123"/>
      <c r="F151" s="272"/>
      <c r="G151" s="116"/>
      <c r="H151" s="116"/>
      <c r="I151" s="117"/>
      <c r="J151" s="115"/>
    </row>
    <row r="152" spans="1:10" ht="20.100000000000001" customHeight="1" x14ac:dyDescent="0.25">
      <c r="A152" s="6" t="s">
        <v>11</v>
      </c>
      <c r="B152" s="7" t="s">
        <v>12</v>
      </c>
      <c r="C152" s="8" t="s">
        <v>13</v>
      </c>
      <c r="D152" s="8">
        <v>1</v>
      </c>
      <c r="E152" s="8">
        <v>52</v>
      </c>
      <c r="F152" s="401">
        <v>0</v>
      </c>
      <c r="G152" s="9">
        <f>D152*F152*12</f>
        <v>0</v>
      </c>
      <c r="H152" s="401">
        <v>0</v>
      </c>
      <c r="I152" s="52">
        <f>D152*E152*H152</f>
        <v>0</v>
      </c>
      <c r="J152" s="317">
        <f>G156+I156</f>
        <v>0</v>
      </c>
    </row>
    <row r="153" spans="1:10" ht="20.100000000000001" customHeight="1" x14ac:dyDescent="0.25">
      <c r="A153" s="10" t="s">
        <v>14</v>
      </c>
      <c r="B153" s="11" t="s">
        <v>15</v>
      </c>
      <c r="C153" s="12" t="s">
        <v>52</v>
      </c>
      <c r="D153" s="12">
        <v>1</v>
      </c>
      <c r="E153" s="12">
        <v>26</v>
      </c>
      <c r="F153" s="402">
        <v>0</v>
      </c>
      <c r="G153" s="15">
        <f>D153*F153*12</f>
        <v>0</v>
      </c>
      <c r="H153" s="402">
        <v>0</v>
      </c>
      <c r="I153" s="37">
        <f>D153*E153*H153</f>
        <v>0</v>
      </c>
      <c r="J153" s="318"/>
    </row>
    <row r="154" spans="1:10" ht="20.100000000000001" customHeight="1" x14ac:dyDescent="0.25">
      <c r="A154" s="10" t="s">
        <v>16</v>
      </c>
      <c r="B154" s="11" t="s">
        <v>17</v>
      </c>
      <c r="C154" s="12" t="s">
        <v>18</v>
      </c>
      <c r="D154" s="12">
        <v>1</v>
      </c>
      <c r="E154" s="12">
        <v>12</v>
      </c>
      <c r="F154" s="402">
        <v>0</v>
      </c>
      <c r="G154" s="15">
        <f>D154*F154*12</f>
        <v>0</v>
      </c>
      <c r="H154" s="402">
        <v>0</v>
      </c>
      <c r="I154" s="37">
        <f>D154*E154*H154</f>
        <v>0</v>
      </c>
      <c r="J154" s="318"/>
    </row>
    <row r="155" spans="1:10" ht="20.100000000000001" customHeight="1" thickBot="1" x14ac:dyDescent="0.3">
      <c r="A155" s="20" t="s">
        <v>21</v>
      </c>
      <c r="B155" s="21" t="s">
        <v>22</v>
      </c>
      <c r="C155" s="22" t="s">
        <v>13</v>
      </c>
      <c r="D155" s="22">
        <v>1</v>
      </c>
      <c r="E155" s="22">
        <v>52</v>
      </c>
      <c r="F155" s="404">
        <v>0</v>
      </c>
      <c r="G155" s="51">
        <f>D155*F155*12</f>
        <v>0</v>
      </c>
      <c r="H155" s="404">
        <v>0</v>
      </c>
      <c r="I155" s="53">
        <f>D155*E155*H155</f>
        <v>0</v>
      </c>
      <c r="J155" s="319"/>
    </row>
    <row r="156" spans="1:10" ht="20.100000000000001" customHeight="1" thickBot="1" x14ac:dyDescent="0.3">
      <c r="A156" s="64"/>
      <c r="B156" s="65"/>
      <c r="C156" s="66"/>
      <c r="D156" s="66"/>
      <c r="E156" s="66"/>
      <c r="F156" s="167" t="s">
        <v>55</v>
      </c>
      <c r="G156" s="166">
        <f>SUM(G152:G155)</f>
        <v>0</v>
      </c>
      <c r="H156" s="168" t="s">
        <v>55</v>
      </c>
      <c r="I156" s="166">
        <f>SUM(I152:I155)</f>
        <v>0</v>
      </c>
      <c r="J156" s="70"/>
    </row>
    <row r="157" spans="1:10" ht="27" customHeight="1" thickBot="1" x14ac:dyDescent="0.3"/>
    <row r="158" spans="1:10" ht="15" customHeight="1" x14ac:dyDescent="0.25">
      <c r="A158" s="320" t="s">
        <v>48</v>
      </c>
      <c r="B158" s="321"/>
      <c r="C158" s="321"/>
      <c r="D158" s="321"/>
      <c r="E158" s="321"/>
      <c r="F158" s="321"/>
      <c r="G158" s="321"/>
      <c r="H158" s="321"/>
      <c r="I158" s="321"/>
      <c r="J158" s="322"/>
    </row>
    <row r="159" spans="1:10" ht="15" customHeight="1" thickBot="1" x14ac:dyDescent="0.3">
      <c r="A159" s="323"/>
      <c r="B159" s="324"/>
      <c r="C159" s="324"/>
      <c r="D159" s="324"/>
      <c r="E159" s="324"/>
      <c r="F159" s="324"/>
      <c r="G159" s="324"/>
      <c r="H159" s="324"/>
      <c r="I159" s="324"/>
      <c r="J159" s="325"/>
    </row>
    <row r="160" spans="1:10" ht="15" customHeight="1" thickBot="1" x14ac:dyDescent="0.3">
      <c r="A160" s="326" t="s">
        <v>1</v>
      </c>
      <c r="B160" s="327"/>
      <c r="C160" s="327"/>
      <c r="D160" s="327"/>
      <c r="E160" s="327"/>
      <c r="F160" s="327"/>
      <c r="G160" s="327"/>
      <c r="H160" s="327"/>
      <c r="I160" s="327"/>
      <c r="J160" s="328"/>
    </row>
    <row r="161" spans="1:10" ht="24" customHeight="1" x14ac:dyDescent="0.25">
      <c r="A161" s="291" t="s">
        <v>2</v>
      </c>
      <c r="B161" s="293" t="s">
        <v>3</v>
      </c>
      <c r="C161" s="295" t="s">
        <v>4</v>
      </c>
      <c r="D161" s="295"/>
      <c r="E161" s="296" t="s">
        <v>5</v>
      </c>
      <c r="F161" s="271" t="s">
        <v>62</v>
      </c>
      <c r="G161" s="273" t="s">
        <v>6</v>
      </c>
      <c r="H161" s="273" t="s">
        <v>60</v>
      </c>
      <c r="I161" s="275" t="s">
        <v>7</v>
      </c>
      <c r="J161" s="277" t="s">
        <v>8</v>
      </c>
    </row>
    <row r="162" spans="1:10" ht="18" customHeight="1" thickBot="1" x14ac:dyDescent="0.3">
      <c r="A162" s="292"/>
      <c r="B162" s="294"/>
      <c r="C162" s="50" t="s">
        <v>25</v>
      </c>
      <c r="D162" s="50" t="s">
        <v>10</v>
      </c>
      <c r="E162" s="297"/>
      <c r="F162" s="272"/>
      <c r="G162" s="274"/>
      <c r="H162" s="274"/>
      <c r="I162" s="276"/>
      <c r="J162" s="278"/>
    </row>
    <row r="163" spans="1:10" ht="20.100000000000001" customHeight="1" x14ac:dyDescent="0.25">
      <c r="A163" s="6" t="s">
        <v>11</v>
      </c>
      <c r="B163" s="204" t="s">
        <v>12</v>
      </c>
      <c r="C163" s="205" t="s">
        <v>18</v>
      </c>
      <c r="D163" s="205">
        <v>1</v>
      </c>
      <c r="E163" s="205">
        <v>26</v>
      </c>
      <c r="F163" s="425">
        <v>0</v>
      </c>
      <c r="G163" s="206">
        <f>D163*F163*12</f>
        <v>0</v>
      </c>
      <c r="H163" s="425">
        <v>0</v>
      </c>
      <c r="I163" s="206">
        <f>D163*E163*H163</f>
        <v>0</v>
      </c>
      <c r="J163" s="340">
        <f>G166+I166</f>
        <v>0</v>
      </c>
    </row>
    <row r="164" spans="1:10" ht="20.100000000000001" customHeight="1" x14ac:dyDescent="0.25">
      <c r="A164" s="207" t="s">
        <v>14</v>
      </c>
      <c r="B164" s="208" t="s">
        <v>15</v>
      </c>
      <c r="C164" s="209" t="s">
        <v>18</v>
      </c>
      <c r="D164" s="209">
        <v>1</v>
      </c>
      <c r="E164" s="209">
        <v>26</v>
      </c>
      <c r="F164" s="426">
        <v>0</v>
      </c>
      <c r="G164" s="210">
        <f>D164*F164*12</f>
        <v>0</v>
      </c>
      <c r="H164" s="426">
        <v>0</v>
      </c>
      <c r="I164" s="211">
        <f>D164*E164*H164</f>
        <v>0</v>
      </c>
      <c r="J164" s="341"/>
    </row>
    <row r="165" spans="1:10" ht="20.100000000000001" customHeight="1" thickBot="1" x14ac:dyDescent="0.3">
      <c r="A165" s="20" t="s">
        <v>21</v>
      </c>
      <c r="B165" s="212" t="s">
        <v>22</v>
      </c>
      <c r="C165" s="213" t="s">
        <v>18</v>
      </c>
      <c r="D165" s="213">
        <v>1</v>
      </c>
      <c r="E165" s="213">
        <v>104</v>
      </c>
      <c r="F165" s="427">
        <v>0</v>
      </c>
      <c r="G165" s="214">
        <f>D165*F165*12</f>
        <v>0</v>
      </c>
      <c r="H165" s="427">
        <v>0</v>
      </c>
      <c r="I165" s="215">
        <f>D165*E165*H165</f>
        <v>0</v>
      </c>
      <c r="J165" s="342"/>
    </row>
    <row r="166" spans="1:10" ht="20.100000000000001" customHeight="1" thickBot="1" x14ac:dyDescent="0.3">
      <c r="A166" s="64"/>
      <c r="B166" s="216"/>
      <c r="C166" s="217"/>
      <c r="D166" s="217"/>
      <c r="E166" s="217"/>
      <c r="F166" s="219" t="s">
        <v>55</v>
      </c>
      <c r="G166" s="221">
        <f>SUM(G163:G165)</f>
        <v>0</v>
      </c>
      <c r="H166" s="220" t="s">
        <v>55</v>
      </c>
      <c r="I166" s="221">
        <f>SUM(I163:I165)</f>
        <v>0</v>
      </c>
      <c r="J166" s="218"/>
    </row>
    <row r="167" spans="1:10" ht="27" customHeight="1" thickBot="1" x14ac:dyDescent="0.3"/>
    <row r="168" spans="1:10" ht="15" customHeight="1" x14ac:dyDescent="0.25">
      <c r="A168" s="320" t="s">
        <v>49</v>
      </c>
      <c r="B168" s="321"/>
      <c r="C168" s="321"/>
      <c r="D168" s="321"/>
      <c r="E168" s="321"/>
      <c r="F168" s="321"/>
      <c r="G168" s="321"/>
      <c r="H168" s="321"/>
      <c r="I168" s="321"/>
      <c r="J168" s="322"/>
    </row>
    <row r="169" spans="1:10" ht="15" customHeight="1" thickBot="1" x14ac:dyDescent="0.3">
      <c r="A169" s="323"/>
      <c r="B169" s="324"/>
      <c r="C169" s="324"/>
      <c r="D169" s="324"/>
      <c r="E169" s="324"/>
      <c r="F169" s="324"/>
      <c r="G169" s="324"/>
      <c r="H169" s="324"/>
      <c r="I169" s="324"/>
      <c r="J169" s="325"/>
    </row>
    <row r="170" spans="1:10" ht="15" customHeight="1" thickBot="1" x14ac:dyDescent="0.3">
      <c r="A170" s="326" t="s">
        <v>1</v>
      </c>
      <c r="B170" s="327"/>
      <c r="C170" s="327"/>
      <c r="D170" s="327"/>
      <c r="E170" s="327"/>
      <c r="F170" s="327"/>
      <c r="G170" s="327"/>
      <c r="H170" s="327"/>
      <c r="I170" s="327"/>
      <c r="J170" s="328"/>
    </row>
    <row r="171" spans="1:10" ht="24" customHeight="1" x14ac:dyDescent="0.25">
      <c r="A171" s="291" t="s">
        <v>2</v>
      </c>
      <c r="B171" s="338" t="s">
        <v>3</v>
      </c>
      <c r="C171" s="295" t="s">
        <v>4</v>
      </c>
      <c r="D171" s="295"/>
      <c r="E171" s="296" t="s">
        <v>5</v>
      </c>
      <c r="F171" s="271" t="s">
        <v>62</v>
      </c>
      <c r="G171" s="273" t="s">
        <v>6</v>
      </c>
      <c r="H171" s="273" t="s">
        <v>60</v>
      </c>
      <c r="I171" s="275" t="s">
        <v>7</v>
      </c>
      <c r="J171" s="277" t="s">
        <v>8</v>
      </c>
    </row>
    <row r="172" spans="1:10" ht="18" customHeight="1" thickBot="1" x14ac:dyDescent="0.3">
      <c r="A172" s="292"/>
      <c r="B172" s="339"/>
      <c r="C172" s="50" t="s">
        <v>25</v>
      </c>
      <c r="D172" s="50" t="s">
        <v>10</v>
      </c>
      <c r="E172" s="297"/>
      <c r="F172" s="272"/>
      <c r="G172" s="274"/>
      <c r="H172" s="274"/>
      <c r="I172" s="276"/>
      <c r="J172" s="278"/>
    </row>
    <row r="173" spans="1:10" ht="20.100000000000001" customHeight="1" x14ac:dyDescent="0.25">
      <c r="A173" s="6" t="s">
        <v>11</v>
      </c>
      <c r="B173" s="7" t="s">
        <v>12</v>
      </c>
      <c r="C173" s="8" t="s">
        <v>26</v>
      </c>
      <c r="D173" s="8">
        <v>1</v>
      </c>
      <c r="E173" s="8">
        <v>26</v>
      </c>
      <c r="F173" s="401">
        <v>0</v>
      </c>
      <c r="G173" s="9">
        <f>D173*F173*12</f>
        <v>0</v>
      </c>
      <c r="H173" s="401">
        <v>0</v>
      </c>
      <c r="I173" s="9">
        <f>D173*E173*H173</f>
        <v>0</v>
      </c>
      <c r="J173" s="329">
        <f>G177+I177</f>
        <v>0</v>
      </c>
    </row>
    <row r="174" spans="1:10" ht="20.100000000000001" customHeight="1" x14ac:dyDescent="0.25">
      <c r="A174" s="10" t="s">
        <v>14</v>
      </c>
      <c r="B174" s="11" t="s">
        <v>15</v>
      </c>
      <c r="C174" s="12" t="s">
        <v>26</v>
      </c>
      <c r="D174" s="12">
        <v>1</v>
      </c>
      <c r="E174" s="12">
        <v>26</v>
      </c>
      <c r="F174" s="402">
        <v>0</v>
      </c>
      <c r="G174" s="15">
        <f>D174*F174*12</f>
        <v>0</v>
      </c>
      <c r="H174" s="402">
        <v>0</v>
      </c>
      <c r="I174" s="15">
        <f>D174*E174*H174</f>
        <v>0</v>
      </c>
      <c r="J174" s="330"/>
    </row>
    <row r="175" spans="1:10" ht="20.100000000000001" customHeight="1" x14ac:dyDescent="0.25">
      <c r="A175" s="10" t="s">
        <v>16</v>
      </c>
      <c r="B175" s="11" t="s">
        <v>17</v>
      </c>
      <c r="C175" s="12" t="s">
        <v>26</v>
      </c>
      <c r="D175" s="12">
        <v>1</v>
      </c>
      <c r="E175" s="12">
        <v>12</v>
      </c>
      <c r="F175" s="402">
        <v>0</v>
      </c>
      <c r="G175" s="15">
        <f>D175*F175*12</f>
        <v>0</v>
      </c>
      <c r="H175" s="402">
        <v>0</v>
      </c>
      <c r="I175" s="15">
        <f>D175*E175*H175</f>
        <v>0</v>
      </c>
      <c r="J175" s="330"/>
    </row>
    <row r="176" spans="1:10" ht="20.100000000000001" customHeight="1" thickBot="1" x14ac:dyDescent="0.3">
      <c r="A176" s="20" t="s">
        <v>21</v>
      </c>
      <c r="B176" s="21" t="s">
        <v>22</v>
      </c>
      <c r="C176" s="22" t="s">
        <v>13</v>
      </c>
      <c r="D176" s="22">
        <v>1</v>
      </c>
      <c r="E176" s="22">
        <v>52</v>
      </c>
      <c r="F176" s="404">
        <v>0</v>
      </c>
      <c r="G176" s="51">
        <f>D176*F176*12</f>
        <v>0</v>
      </c>
      <c r="H176" s="404">
        <v>0</v>
      </c>
      <c r="I176" s="51">
        <f>D176*E176*H176</f>
        <v>0</v>
      </c>
      <c r="J176" s="331"/>
    </row>
    <row r="177" spans="6:10" ht="15.75" thickBot="1" x14ac:dyDescent="0.3">
      <c r="F177" s="222" t="s">
        <v>55</v>
      </c>
      <c r="G177" s="178">
        <f>SUM(G173:G176)</f>
        <v>0</v>
      </c>
      <c r="H177" s="223" t="s">
        <v>55</v>
      </c>
      <c r="I177" s="178">
        <f>SUM(I173:I176)</f>
        <v>0</v>
      </c>
    </row>
    <row r="179" spans="6:10" ht="15.75" thickBot="1" x14ac:dyDescent="0.3"/>
    <row r="180" spans="6:10" ht="24.75" customHeight="1" thickBot="1" x14ac:dyDescent="0.3">
      <c r="G180" s="332" t="s">
        <v>50</v>
      </c>
      <c r="H180" s="333"/>
      <c r="I180" s="334"/>
      <c r="J180" s="224">
        <f>J12+J28+J41+J52+J60+J70+J81+J95+J109+J122+J133+J142+J152+J163+J173</f>
        <v>0</v>
      </c>
    </row>
    <row r="181" spans="6:10" ht="27" customHeight="1" thickBot="1" x14ac:dyDescent="0.3">
      <c r="G181" s="335" t="s">
        <v>51</v>
      </c>
      <c r="H181" s="336"/>
      <c r="I181" s="337"/>
      <c r="J181" s="225">
        <f>J180*4</f>
        <v>0</v>
      </c>
    </row>
  </sheetData>
  <sheetProtection password="E604" sheet="1" objects="1" scenarios="1"/>
  <mergeCells count="215">
    <mergeCell ref="K20:L20"/>
    <mergeCell ref="M20:N20"/>
    <mergeCell ref="B21:C21"/>
    <mergeCell ref="D21:E21"/>
    <mergeCell ref="K21:L21"/>
    <mergeCell ref="M21:N21"/>
    <mergeCell ref="A1:J1"/>
    <mergeCell ref="A7:J8"/>
    <mergeCell ref="A9:J9"/>
    <mergeCell ref="A10:A11"/>
    <mergeCell ref="B10:B11"/>
    <mergeCell ref="C10:D10"/>
    <mergeCell ref="E10:E11"/>
    <mergeCell ref="F10:F11"/>
    <mergeCell ref="G10:G11"/>
    <mergeCell ref="H10:H11"/>
    <mergeCell ref="B3:H4"/>
    <mergeCell ref="I19:J19"/>
    <mergeCell ref="B5:H5"/>
    <mergeCell ref="G26:G27"/>
    <mergeCell ref="H26:H27"/>
    <mergeCell ref="I26:I27"/>
    <mergeCell ref="J26:J27"/>
    <mergeCell ref="J28:J31"/>
    <mergeCell ref="I10:I11"/>
    <mergeCell ref="J10:J11"/>
    <mergeCell ref="J12:J16"/>
    <mergeCell ref="A23:J24"/>
    <mergeCell ref="A25:J25"/>
    <mergeCell ref="A26:A27"/>
    <mergeCell ref="B26:B27"/>
    <mergeCell ref="C26:D26"/>
    <mergeCell ref="E26:E27"/>
    <mergeCell ref="F26:F27"/>
    <mergeCell ref="E18:F18"/>
    <mergeCell ref="G18:H18"/>
    <mergeCell ref="E19:F19"/>
    <mergeCell ref="G19:H19"/>
    <mergeCell ref="B18:C18"/>
    <mergeCell ref="B19:C19"/>
    <mergeCell ref="B20:C20"/>
    <mergeCell ref="D20:E20"/>
    <mergeCell ref="I18:J18"/>
    <mergeCell ref="A36:J37"/>
    <mergeCell ref="A38:J38"/>
    <mergeCell ref="A39:A40"/>
    <mergeCell ref="B39:B40"/>
    <mergeCell ref="E39:E40"/>
    <mergeCell ref="F39:F40"/>
    <mergeCell ref="G39:G40"/>
    <mergeCell ref="H39:H40"/>
    <mergeCell ref="I39:I40"/>
    <mergeCell ref="J39:J40"/>
    <mergeCell ref="J41:J44"/>
    <mergeCell ref="A47:J48"/>
    <mergeCell ref="A49:J49"/>
    <mergeCell ref="A50:A51"/>
    <mergeCell ref="B50:B51"/>
    <mergeCell ref="C50:D50"/>
    <mergeCell ref="E50:E51"/>
    <mergeCell ref="F50:F51"/>
    <mergeCell ref="G50:G51"/>
    <mergeCell ref="H50:H51"/>
    <mergeCell ref="I50:I51"/>
    <mergeCell ref="J50:J51"/>
    <mergeCell ref="A55:J56"/>
    <mergeCell ref="A57:J57"/>
    <mergeCell ref="A58:A59"/>
    <mergeCell ref="B58:B59"/>
    <mergeCell ref="C58:D58"/>
    <mergeCell ref="E58:E59"/>
    <mergeCell ref="F58:F59"/>
    <mergeCell ref="G58:G59"/>
    <mergeCell ref="E68:E69"/>
    <mergeCell ref="F68:F69"/>
    <mergeCell ref="G68:G69"/>
    <mergeCell ref="H58:H59"/>
    <mergeCell ref="I58:I59"/>
    <mergeCell ref="J58:J59"/>
    <mergeCell ref="J60:J62"/>
    <mergeCell ref="A65:J66"/>
    <mergeCell ref="A67:J67"/>
    <mergeCell ref="A90:J91"/>
    <mergeCell ref="A92:J92"/>
    <mergeCell ref="A79:A80"/>
    <mergeCell ref="B79:B80"/>
    <mergeCell ref="C79:D79"/>
    <mergeCell ref="E79:E80"/>
    <mergeCell ref="F79:F80"/>
    <mergeCell ref="G79:G80"/>
    <mergeCell ref="J81:J85"/>
    <mergeCell ref="B88:C88"/>
    <mergeCell ref="D88:E88"/>
    <mergeCell ref="H93:H94"/>
    <mergeCell ref="I93:I94"/>
    <mergeCell ref="J93:J94"/>
    <mergeCell ref="J95:J99"/>
    <mergeCell ref="A104:J105"/>
    <mergeCell ref="A106:J106"/>
    <mergeCell ref="A93:A94"/>
    <mergeCell ref="B93:B94"/>
    <mergeCell ref="C93:D93"/>
    <mergeCell ref="E93:E94"/>
    <mergeCell ref="F93:F94"/>
    <mergeCell ref="G93:G94"/>
    <mergeCell ref="D102:E102"/>
    <mergeCell ref="A119:J119"/>
    <mergeCell ref="A107:A108"/>
    <mergeCell ref="B107:B108"/>
    <mergeCell ref="C107:D107"/>
    <mergeCell ref="E107:E108"/>
    <mergeCell ref="F107:F108"/>
    <mergeCell ref="G107:G108"/>
    <mergeCell ref="F112:F113"/>
    <mergeCell ref="G112:G113"/>
    <mergeCell ref="J163:J165"/>
    <mergeCell ref="A168:J169"/>
    <mergeCell ref="A170:J170"/>
    <mergeCell ref="A161:A162"/>
    <mergeCell ref="B161:B162"/>
    <mergeCell ref="H171:H172"/>
    <mergeCell ref="I171:I172"/>
    <mergeCell ref="H131:H132"/>
    <mergeCell ref="I131:I132"/>
    <mergeCell ref="J131:J132"/>
    <mergeCell ref="J133:J134"/>
    <mergeCell ref="A137:J138"/>
    <mergeCell ref="A139:J139"/>
    <mergeCell ref="A131:A132"/>
    <mergeCell ref="B131:B132"/>
    <mergeCell ref="C131:D131"/>
    <mergeCell ref="E131:E132"/>
    <mergeCell ref="F131:F132"/>
    <mergeCell ref="G131:G132"/>
    <mergeCell ref="J173:J176"/>
    <mergeCell ref="G180:I180"/>
    <mergeCell ref="G181:I181"/>
    <mergeCell ref="A171:A172"/>
    <mergeCell ref="B171:B172"/>
    <mergeCell ref="C171:D171"/>
    <mergeCell ref="E171:E172"/>
    <mergeCell ref="F171:F172"/>
    <mergeCell ref="G171:G172"/>
    <mergeCell ref="K88:L88"/>
    <mergeCell ref="M88:N88"/>
    <mergeCell ref="B101:C101"/>
    <mergeCell ref="D101:E101"/>
    <mergeCell ref="K101:L101"/>
    <mergeCell ref="J171:J172"/>
    <mergeCell ref="C161:D161"/>
    <mergeCell ref="E161:E162"/>
    <mergeCell ref="F161:F162"/>
    <mergeCell ref="G161:G162"/>
    <mergeCell ref="H140:H141"/>
    <mergeCell ref="I140:I141"/>
    <mergeCell ref="J140:J141"/>
    <mergeCell ref="J142:J144"/>
    <mergeCell ref="G140:G141"/>
    <mergeCell ref="F150:F151"/>
    <mergeCell ref="J152:J155"/>
    <mergeCell ref="A158:J159"/>
    <mergeCell ref="A160:J160"/>
    <mergeCell ref="H161:H162"/>
    <mergeCell ref="I161:I162"/>
    <mergeCell ref="J161:J162"/>
    <mergeCell ref="M101:N101"/>
    <mergeCell ref="B102:C102"/>
    <mergeCell ref="B33:C33"/>
    <mergeCell ref="D33:E33"/>
    <mergeCell ref="K33:L33"/>
    <mergeCell ref="M33:N33"/>
    <mergeCell ref="B34:C34"/>
    <mergeCell ref="D34:E34"/>
    <mergeCell ref="K34:L34"/>
    <mergeCell ref="M34:N34"/>
    <mergeCell ref="B87:C87"/>
    <mergeCell ref="D87:E87"/>
    <mergeCell ref="K87:L87"/>
    <mergeCell ref="M87:N87"/>
    <mergeCell ref="H79:H80"/>
    <mergeCell ref="I79:I80"/>
    <mergeCell ref="J79:J80"/>
    <mergeCell ref="H68:H69"/>
    <mergeCell ref="I68:I69"/>
    <mergeCell ref="J68:J69"/>
    <mergeCell ref="J70:J73"/>
    <mergeCell ref="A76:J77"/>
    <mergeCell ref="A78:J78"/>
    <mergeCell ref="A68:A69"/>
    <mergeCell ref="B68:B69"/>
    <mergeCell ref="C68:D68"/>
    <mergeCell ref="K102:L102"/>
    <mergeCell ref="M102:N102"/>
    <mergeCell ref="A140:A141"/>
    <mergeCell ref="B140:B141"/>
    <mergeCell ref="C140:D140"/>
    <mergeCell ref="E140:E141"/>
    <mergeCell ref="F140:F141"/>
    <mergeCell ref="H120:H121"/>
    <mergeCell ref="I120:I121"/>
    <mergeCell ref="J120:J121"/>
    <mergeCell ref="J122:J125"/>
    <mergeCell ref="A128:J129"/>
    <mergeCell ref="A130:J130"/>
    <mergeCell ref="A120:A121"/>
    <mergeCell ref="B120:B121"/>
    <mergeCell ref="C120:D120"/>
    <mergeCell ref="E120:E121"/>
    <mergeCell ref="F120:F121"/>
    <mergeCell ref="G120:G121"/>
    <mergeCell ref="H107:H108"/>
    <mergeCell ref="I107:I108"/>
    <mergeCell ref="J107:J108"/>
    <mergeCell ref="J109:J114"/>
    <mergeCell ref="A117:J118"/>
  </mergeCells>
  <pageMargins left="0.7" right="0.7" top="0.75" bottom="0.75" header="0.3" footer="0.3"/>
  <pageSetup paperSize="8" scale="74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6494EABFF0FA4299BEB40074F25586" ma:contentTypeVersion="" ma:contentTypeDescription="Vytvoří nový dokument" ma:contentTypeScope="" ma:versionID="e87e12716332de42864b712e05945b5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6BE58BD5-4328-416B-8555-8BC48191EB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11FDB46-ACEF-4BB5-8A2C-45828CB56A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7B211F-D40D-4EF8-B3B2-04548D724B71}">
  <ds:schemaRefs>
    <ds:schemaRef ds:uri="$ListId:dokumentyvz;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2017-03-20T09:04:37Z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0x010100306494EABFF0FA4299BEB40074F25586</vt:lpwstr>
  </property>
</Properties>
</file>