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4355" windowHeight="7680"/>
  </bookViews>
  <sheets>
    <sheet name="nabídková cena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9" i="1" l="1"/>
  <c r="E75" i="1"/>
  <c r="E76" i="1"/>
  <c r="E77" i="1"/>
  <c r="E78" i="1"/>
  <c r="E74" i="1"/>
  <c r="E68" i="1"/>
  <c r="E67" i="1"/>
  <c r="E61" i="1"/>
  <c r="E62" i="1" s="1"/>
  <c r="E54" i="1"/>
  <c r="E55" i="1" s="1"/>
  <c r="E8" i="1"/>
  <c r="K31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9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O48" i="1" s="1"/>
  <c r="N49" i="1"/>
  <c r="N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H32" i="1"/>
  <c r="O32" i="1" s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1" i="1"/>
  <c r="E32" i="1"/>
  <c r="E33" i="1"/>
  <c r="E34" i="1"/>
  <c r="O34" i="1" s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31" i="1"/>
  <c r="D25" i="1"/>
  <c r="E25" i="1" l="1"/>
  <c r="E82" i="1" s="1"/>
  <c r="E83" i="1" s="1"/>
  <c r="O33" i="1"/>
  <c r="O31" i="1"/>
  <c r="O50" i="1" l="1"/>
</calcChain>
</file>

<file path=xl/sharedStrings.xml><?xml version="1.0" encoding="utf-8"?>
<sst xmlns="http://schemas.openxmlformats.org/spreadsheetml/2006/main" count="119" uniqueCount="68">
  <si>
    <t>Příloha č. 3 - Tabulka pro zpracování nabídkové ceny</t>
  </si>
  <si>
    <t>a) Výkon osoby odborně způsobilé</t>
  </si>
  <si>
    <t xml:space="preserve">Místo plnění </t>
  </si>
  <si>
    <t xml:space="preserve">Četnost </t>
  </si>
  <si>
    <t xml:space="preserve">Nabídková cena bez DPH                               za 1 rok </t>
  </si>
  <si>
    <t xml:space="preserve">Český rozhlas Praha – Praha 2, komplex propojených budov Vinohradská 12, Římská 13 a 15 </t>
  </si>
  <si>
    <t>1 x měsíčně</t>
  </si>
  <si>
    <t xml:space="preserve">Český rozhlas Regina – Praha 8, Hybešova 10  </t>
  </si>
  <si>
    <t xml:space="preserve">4 x ročně </t>
  </si>
  <si>
    <t>Český rozhlas Vysočina – Jihlava, Masarykovo náměstí 42</t>
  </si>
  <si>
    <t>Český rozhlas Sever – Liberec, Modrá 1048</t>
  </si>
  <si>
    <t>Český rozhlas Sever – Ústí nad Labem, Na schodech 10</t>
  </si>
  <si>
    <t>Český rozhlas Olomouc – Horní náměstí 21</t>
  </si>
  <si>
    <t>Český rozhlas Brno – Beethovenova 4</t>
  </si>
  <si>
    <t>Český rozhlas Brno – Dvorského 7</t>
  </si>
  <si>
    <t>Český rozhlas Zlín – Osvoboditelů 187</t>
  </si>
  <si>
    <t>Český rozhlas Ostrava – Dr. Šmerala 2,4,6</t>
  </si>
  <si>
    <t>Český rozhlas Plzeň – Náměstí míru 10</t>
  </si>
  <si>
    <t>Český rozhlas Karlovy Vary – Zítkova 3/1150</t>
  </si>
  <si>
    <t>Český rozhlas Hradec Králové – Havlíčkova 292</t>
  </si>
  <si>
    <t>Český rozhlas České Budějovice – U tří lvů 1</t>
  </si>
  <si>
    <t>Český rozhlas – Přerov nad Labem č. p. 17</t>
  </si>
  <si>
    <t xml:space="preserve">2 x ročně </t>
  </si>
  <si>
    <t>Český rozhlas – Špičák č. p. 81</t>
  </si>
  <si>
    <t>CELKEM:</t>
  </si>
  <si>
    <t>b) Revize, servis a opravy</t>
  </si>
  <si>
    <t>Místo plnění</t>
  </si>
  <si>
    <t>Hasicí přístroje</t>
  </si>
  <si>
    <t xml:space="preserve">Cena bez DPH </t>
  </si>
  <si>
    <t>Celkem bez DPH</t>
  </si>
  <si>
    <t>Požární hydranty vnitřní</t>
  </si>
  <si>
    <t>Požární dveře</t>
  </si>
  <si>
    <t>Požární ucpávky</t>
  </si>
  <si>
    <t>CELKEM</t>
  </si>
  <si>
    <t xml:space="preserve">stávající počet kusů </t>
  </si>
  <si>
    <t>za 1 ks</t>
  </si>
  <si>
    <t>Český rozhlas Olomouc – Horní náměstí 21, Horní náměstí 20</t>
  </si>
  <si>
    <t xml:space="preserve">Český rozhlas Brno – Beethovenova 4 </t>
  </si>
  <si>
    <t>Český rozhlas Brno - Dvorského 7</t>
  </si>
  <si>
    <t>Český rozhlas Ostrava – Dr. Šmerala 2,4 a 6</t>
  </si>
  <si>
    <t xml:space="preserve">Kontrolní štítek </t>
  </si>
  <si>
    <t>Kontrolní plomba</t>
  </si>
  <si>
    <t>Předpokládaný počet stran</t>
  </si>
  <si>
    <t>Cena bez DPH</t>
  </si>
  <si>
    <t>za 1 stránku</t>
  </si>
  <si>
    <t>Revizní zpráva</t>
  </si>
  <si>
    <t xml:space="preserve">Předpokládaný počet km </t>
  </si>
  <si>
    <t>za 1 ujetý km</t>
  </si>
  <si>
    <t>Doprava</t>
  </si>
  <si>
    <t>Předpokládaný počet hodin</t>
  </si>
  <si>
    <t>za 1 odpracovanou hodinu</t>
  </si>
  <si>
    <t>Práce revizního technika</t>
  </si>
  <si>
    <t>c) Školení</t>
  </si>
  <si>
    <t>Název položky</t>
  </si>
  <si>
    <t>Počet stávajících pracovníků</t>
  </si>
  <si>
    <t>za proškolení 1 pracovníka</t>
  </si>
  <si>
    <t>Školení preventistů</t>
  </si>
  <si>
    <t>Školení člena požární hlídky</t>
  </si>
  <si>
    <t>Školení vedoucího zaměstanace</t>
  </si>
  <si>
    <t>Elektronické proškolení</t>
  </si>
  <si>
    <t>Kurz 1. pomoci - elektronické proškolení</t>
  </si>
  <si>
    <t>NABÍDKOVÁ CENA bez DPH za 12 měsíců</t>
  </si>
  <si>
    <t>NABÍDKOVÁ CENA bez DPH za dobu trvání smlouvy, 48 měsíců</t>
  </si>
  <si>
    <t>Český rozhlas Pardubice – Sv. Anežky České 29</t>
  </si>
  <si>
    <t>MR01/2017</t>
  </si>
  <si>
    <t>Nabídková cena bez DPH                               za 1 měsíc  (měsíční paušál při uvedené četnosti)*</t>
  </si>
  <si>
    <t>Uchazeč vyplní zeleně označená pole</t>
  </si>
  <si>
    <t>* Účastník rozpočítá počet (četnost) revizí do měsíčního paušálu během kalendářního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</si>
</sst>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Kč-405];[Red]\-#,##0.00\ [$Kč-405]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5" fillId="0" borderId="0"/>
  </cellStyleXfs>
  <cellXfs count="73">
    <xf numFmtId="0" fontId="0" fillId="0" borderId="0" xfId="0"/>
    <xf numFmtId="0" fontId="2" fillId="0" borderId="0" xfId="1"/>
    <xf numFmtId="0" fontId="3" fillId="0" borderId="1" xfId="2" applyFont="1" applyBorder="1" applyAlignment="1">
      <alignment vertical="center"/>
    </xf>
    <xf numFmtId="164" fontId="3" fillId="0" borderId="0" xfId="2" applyNumberFormat="1" applyFont="1" applyAlignment="1">
      <alignment horizontal="right" vertical="center"/>
    </xf>
    <xf numFmtId="0" fontId="3" fillId="0" borderId="1" xfId="2" applyFont="1" applyBorder="1" applyAlignment="1">
      <alignment horizontal="right" vertical="center"/>
    </xf>
    <xf numFmtId="0" fontId="3" fillId="0" borderId="0" xfId="2" applyFont="1"/>
    <xf numFmtId="0" fontId="11" fillId="0" borderId="0" xfId="4" applyFont="1"/>
    <xf numFmtId="164" fontId="3" fillId="0" borderId="0" xfId="2" applyNumberFormat="1" applyFont="1"/>
    <xf numFmtId="10" fontId="3" fillId="0" borderId="0" xfId="2" applyNumberFormat="1" applyFont="1" applyAlignment="1">
      <alignment horizontal="center"/>
    </xf>
    <xf numFmtId="165" fontId="6" fillId="0" borderId="0" xfId="2" applyNumberFormat="1" applyFont="1"/>
    <xf numFmtId="0" fontId="6" fillId="0" borderId="0" xfId="2" applyFont="1"/>
    <xf numFmtId="0" fontId="3" fillId="0" borderId="1" xfId="2" applyFont="1" applyBorder="1" applyAlignment="1">
      <alignment horizontal="right"/>
    </xf>
    <xf numFmtId="0" fontId="3" fillId="0" borderId="0" xfId="2" applyFont="1" applyFill="1"/>
    <xf numFmtId="165" fontId="8" fillId="0" borderId="0" xfId="2" applyNumberFormat="1" applyFont="1" applyFill="1"/>
    <xf numFmtId="0" fontId="3" fillId="0" borderId="2" xfId="2" applyFont="1" applyBorder="1" applyAlignment="1">
      <alignment horizontal="right" vertical="center"/>
    </xf>
    <xf numFmtId="0" fontId="12" fillId="0" borderId="3" xfId="1" applyFont="1" applyBorder="1" applyAlignment="1">
      <alignment vertical="center"/>
    </xf>
    <xf numFmtId="0" fontId="13" fillId="3" borderId="3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3" fillId="3" borderId="3" xfId="1" applyFont="1" applyFill="1" applyBorder="1" applyAlignment="1"/>
    <xf numFmtId="0" fontId="13" fillId="4" borderId="3" xfId="1" applyFont="1" applyFill="1" applyBorder="1" applyAlignment="1">
      <alignment horizontal="center"/>
    </xf>
    <xf numFmtId="0" fontId="13" fillId="4" borderId="3" xfId="1" applyFont="1" applyFill="1" applyBorder="1" applyAlignment="1"/>
    <xf numFmtId="0" fontId="12" fillId="4" borderId="3" xfId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/>
    <xf numFmtId="0" fontId="6" fillId="0" borderId="0" xfId="2" applyFont="1" applyFill="1" applyBorder="1" applyAlignment="1">
      <alignment horizontal="left"/>
    </xf>
    <xf numFmtId="164" fontId="3" fillId="0" borderId="0" xfId="2" applyNumberFormat="1" applyFont="1" applyFill="1" applyBorder="1"/>
    <xf numFmtId="164" fontId="9" fillId="0" borderId="0" xfId="2" applyNumberFormat="1" applyFont="1" applyFill="1" applyBorder="1"/>
    <xf numFmtId="164" fontId="14" fillId="0" borderId="0" xfId="2" applyNumberFormat="1" applyFont="1" applyFill="1" applyBorder="1"/>
    <xf numFmtId="164" fontId="10" fillId="0" borderId="0" xfId="2" applyNumberFormat="1" applyFont="1" applyFill="1" applyBorder="1"/>
    <xf numFmtId="164" fontId="3" fillId="0" borderId="0" xfId="2" applyNumberFormat="1" applyFont="1" applyFill="1" applyBorder="1" applyAlignment="1">
      <alignment horizontal="right" vertical="center"/>
    </xf>
    <xf numFmtId="10" fontId="3" fillId="0" borderId="0" xfId="2" applyNumberFormat="1" applyFont="1" applyFill="1" applyAlignment="1">
      <alignment horizontal="center"/>
    </xf>
    <xf numFmtId="164" fontId="6" fillId="0" borderId="0" xfId="2" applyNumberFormat="1" applyFont="1" applyFill="1"/>
    <xf numFmtId="0" fontId="3" fillId="0" borderId="3" xfId="2" applyFont="1" applyBorder="1"/>
    <xf numFmtId="0" fontId="3" fillId="0" borderId="3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3" xfId="2" applyFont="1" applyBorder="1"/>
    <xf numFmtId="164" fontId="7" fillId="5" borderId="0" xfId="2" applyNumberFormat="1" applyFont="1" applyFill="1" applyAlignment="1">
      <alignment horizontal="right"/>
    </xf>
    <xf numFmtId="0" fontId="6" fillId="5" borderId="0" xfId="2" applyFont="1" applyFill="1" applyAlignment="1">
      <alignment horizontal="right"/>
    </xf>
    <xf numFmtId="0" fontId="3" fillId="0" borderId="3" xfId="2" applyFont="1" applyBorder="1" applyAlignment="1">
      <alignment horizontal="left"/>
    </xf>
    <xf numFmtId="0" fontId="3" fillId="0" borderId="0" xfId="2" applyFont="1" applyBorder="1"/>
    <xf numFmtId="0" fontId="6" fillId="0" borderId="3" xfId="2" applyFont="1" applyBorder="1" applyAlignment="1">
      <alignment horizontal="left"/>
    </xf>
    <xf numFmtId="0" fontId="6" fillId="0" borderId="0" xfId="2" applyFont="1" applyFill="1" applyAlignment="1">
      <alignment horizontal="right"/>
    </xf>
    <xf numFmtId="0" fontId="6" fillId="0" borderId="0" xfId="2" applyFont="1" applyFill="1"/>
    <xf numFmtId="0" fontId="12" fillId="0" borderId="3" xfId="1" applyFont="1" applyBorder="1" applyAlignment="1">
      <alignment horizontal="right"/>
    </xf>
    <xf numFmtId="0" fontId="9" fillId="0" borderId="3" xfId="1" applyFont="1" applyBorder="1" applyAlignment="1">
      <alignment horizontal="right"/>
    </xf>
    <xf numFmtId="0" fontId="3" fillId="0" borderId="3" xfId="2" applyFont="1" applyBorder="1" applyAlignment="1">
      <alignment horizontal="right"/>
    </xf>
    <xf numFmtId="164" fontId="6" fillId="0" borderId="4" xfId="2" applyNumberFormat="1" applyFont="1" applyFill="1" applyBorder="1"/>
    <xf numFmtId="164" fontId="6" fillId="5" borderId="4" xfId="2" applyNumberFormat="1" applyFont="1" applyFill="1" applyBorder="1"/>
    <xf numFmtId="0" fontId="6" fillId="2" borderId="3" xfId="2" applyFont="1" applyFill="1" applyBorder="1" applyAlignment="1">
      <alignment horizontal="center" wrapText="1"/>
    </xf>
    <xf numFmtId="164" fontId="3" fillId="0" borderId="3" xfId="2" applyNumberFormat="1" applyFont="1" applyFill="1" applyBorder="1"/>
    <xf numFmtId="164" fontId="7" fillId="6" borderId="0" xfId="2" applyNumberFormat="1" applyFont="1" applyFill="1"/>
    <xf numFmtId="164" fontId="6" fillId="5" borderId="0" xfId="2" applyNumberFormat="1" applyFont="1" applyFill="1"/>
    <xf numFmtId="164" fontId="6" fillId="5" borderId="3" xfId="2" applyNumberFormat="1" applyFont="1" applyFill="1" applyBorder="1"/>
    <xf numFmtId="0" fontId="3" fillId="7" borderId="0" xfId="2" applyFont="1" applyFill="1" applyAlignment="1">
      <alignment horizontal="left"/>
    </xf>
    <xf numFmtId="0" fontId="15" fillId="7" borderId="0" xfId="2" applyFont="1" applyFill="1" applyAlignment="1">
      <alignment horizontal="left"/>
    </xf>
    <xf numFmtId="164" fontId="3" fillId="7" borderId="10" xfId="2" applyNumberFormat="1" applyFont="1" applyFill="1" applyBorder="1" applyProtection="1">
      <protection locked="0"/>
    </xf>
    <xf numFmtId="164" fontId="3" fillId="7" borderId="4" xfId="2" applyNumberFormat="1" applyFont="1" applyFill="1" applyBorder="1" applyProtection="1">
      <protection locked="0"/>
    </xf>
    <xf numFmtId="164" fontId="3" fillId="7" borderId="3" xfId="2" applyNumberFormat="1" applyFont="1" applyFill="1" applyBorder="1" applyProtection="1">
      <protection locked="0"/>
    </xf>
    <xf numFmtId="0" fontId="9" fillId="0" borderId="1" xfId="2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164" fontId="10" fillId="0" borderId="0" xfId="2" applyNumberFormat="1" applyFont="1" applyAlignment="1">
      <alignment horizontal="left" vertical="center"/>
    </xf>
    <xf numFmtId="0" fontId="6" fillId="0" borderId="5" xfId="2" applyFont="1" applyBorder="1" applyAlignment="1">
      <alignment horizontal="left"/>
    </xf>
    <xf numFmtId="0" fontId="6" fillId="0" borderId="6" xfId="2" applyFont="1" applyBorder="1" applyAlignment="1">
      <alignment horizontal="left"/>
    </xf>
    <xf numFmtId="0" fontId="6" fillId="0" borderId="7" xfId="2" applyFont="1" applyBorder="1" applyAlignment="1">
      <alignment horizontal="left"/>
    </xf>
    <xf numFmtId="0" fontId="6" fillId="2" borderId="8" xfId="2" applyFont="1" applyFill="1" applyBorder="1" applyAlignment="1">
      <alignment horizontal="left"/>
    </xf>
    <xf numFmtId="0" fontId="6" fillId="2" borderId="9" xfId="2" applyFont="1" applyFill="1" applyBorder="1" applyAlignment="1">
      <alignment horizontal="left"/>
    </xf>
    <xf numFmtId="10" fontId="6" fillId="0" borderId="3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left"/>
    </xf>
    <xf numFmtId="0" fontId="6" fillId="0" borderId="8" xfId="2" applyFont="1" applyBorder="1" applyAlignment="1">
      <alignment horizontal="left"/>
    </xf>
    <xf numFmtId="0" fontId="3" fillId="0" borderId="8" xfId="2" applyFont="1" applyBorder="1" applyAlignment="1">
      <alignment horizontal="center"/>
    </xf>
    <xf numFmtId="0" fontId="3" fillId="0" borderId="9" xfId="2" applyFont="1" applyBorder="1" applyAlignment="1">
      <alignment horizontal="center"/>
    </xf>
  </cellXfs>
  <cellStyles count="5">
    <cellStyle name="Excel Built-in Normal" xfId="2"/>
    <cellStyle name="Normální" xfId="0" builtinId="0"/>
    <cellStyle name="Normální 2" xfId="3"/>
    <cellStyle name="Normální 3" xfId="4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3"/>
  <sheetViews>
    <sheetView tabSelected="1" workbookViewId="0">
      <selection activeCell="B5" sqref="B5"/>
    </sheetView>
  </sheetViews>
  <sheetFormatPr defaultRowHeight="15" x14ac:dyDescent="0.25"/>
  <cols>
    <col min="2" max="2" width="81.42578125" bestFit="1" customWidth="1"/>
    <col min="3" max="3" width="31.5703125" bestFit="1" customWidth="1"/>
    <col min="4" max="4" width="23.28515625" bestFit="1" customWidth="1"/>
    <col min="5" max="5" width="16.28515625" bestFit="1" customWidth="1"/>
    <col min="6" max="6" width="23.140625" bestFit="1" customWidth="1"/>
    <col min="7" max="7" width="14.7109375" bestFit="1" customWidth="1"/>
    <col min="8" max="8" width="16.28515625" bestFit="1" customWidth="1"/>
    <col min="9" max="9" width="18.140625" bestFit="1" customWidth="1"/>
    <col min="10" max="10" width="14.7109375" bestFit="1" customWidth="1"/>
    <col min="11" max="11" width="16.28515625" bestFit="1" customWidth="1"/>
    <col min="12" max="12" width="18.140625" bestFit="1" customWidth="1"/>
    <col min="13" max="13" width="14.7109375" bestFit="1" customWidth="1"/>
    <col min="14" max="14" width="16.28515625" bestFit="1" customWidth="1"/>
    <col min="15" max="15" width="23.7109375" customWidth="1"/>
  </cols>
  <sheetData>
    <row r="1" spans="2:13" x14ac:dyDescent="0.25"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25">
      <c r="B2" s="10" t="s">
        <v>64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25">
      <c r="B3" s="10" t="s">
        <v>0</v>
      </c>
      <c r="C3" s="54" t="s">
        <v>66</v>
      </c>
      <c r="D3" s="53"/>
      <c r="E3" s="1"/>
      <c r="F3" s="1"/>
      <c r="G3" s="1"/>
      <c r="H3" s="1"/>
      <c r="I3" s="1"/>
      <c r="J3" s="1"/>
      <c r="K3" s="1"/>
      <c r="L3" s="1"/>
      <c r="M3" s="1"/>
    </row>
    <row r="4" spans="2:13" x14ac:dyDescent="0.25">
      <c r="B4" s="10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x14ac:dyDescent="0.25">
      <c r="B5" s="10" t="s">
        <v>1</v>
      </c>
      <c r="C5" s="1"/>
      <c r="D5" s="1"/>
      <c r="E5" s="22"/>
      <c r="F5" s="23"/>
      <c r="G5" s="23"/>
      <c r="H5" s="1"/>
      <c r="I5" s="1"/>
      <c r="J5" s="1"/>
      <c r="K5" s="1"/>
      <c r="L5" s="1"/>
      <c r="M5" s="1"/>
    </row>
    <row r="6" spans="2:13" x14ac:dyDescent="0.25">
      <c r="B6" s="10"/>
      <c r="C6" s="1"/>
      <c r="D6" s="1"/>
      <c r="E6" s="22"/>
      <c r="F6" s="23"/>
      <c r="G6" s="23"/>
      <c r="H6" s="1"/>
      <c r="I6" s="1"/>
      <c r="J6" s="1"/>
      <c r="K6" s="1"/>
      <c r="L6" s="1"/>
      <c r="M6" s="1"/>
    </row>
    <row r="7" spans="2:13" ht="64.5" x14ac:dyDescent="0.25">
      <c r="B7" s="60" t="s">
        <v>2</v>
      </c>
      <c r="C7" s="61" t="s">
        <v>3</v>
      </c>
      <c r="D7" s="48" t="s">
        <v>65</v>
      </c>
      <c r="E7" s="48" t="s">
        <v>4</v>
      </c>
      <c r="F7" s="24"/>
      <c r="G7" s="12"/>
      <c r="H7" s="5"/>
      <c r="I7" s="1"/>
      <c r="J7" s="1"/>
      <c r="K7" s="1"/>
      <c r="L7" s="1"/>
      <c r="M7" s="1"/>
    </row>
    <row r="8" spans="2:13" x14ac:dyDescent="0.25">
      <c r="B8" s="2" t="s">
        <v>5</v>
      </c>
      <c r="C8" s="11" t="s">
        <v>6</v>
      </c>
      <c r="D8" s="55">
        <v>0</v>
      </c>
      <c r="E8" s="49">
        <f t="shared" ref="E8:E24" si="0">+D8*12</f>
        <v>0</v>
      </c>
      <c r="F8" s="25"/>
      <c r="G8" s="12"/>
      <c r="H8" s="5"/>
      <c r="I8" s="1"/>
      <c r="J8" s="1"/>
      <c r="K8" s="1"/>
      <c r="L8" s="1"/>
      <c r="M8" s="1"/>
    </row>
    <row r="9" spans="2:13" x14ac:dyDescent="0.25">
      <c r="B9" s="2" t="s">
        <v>7</v>
      </c>
      <c r="C9" s="4" t="s">
        <v>8</v>
      </c>
      <c r="D9" s="55">
        <v>0</v>
      </c>
      <c r="E9" s="49">
        <f t="shared" si="0"/>
        <v>0</v>
      </c>
      <c r="F9" s="25"/>
      <c r="G9" s="12"/>
      <c r="H9" s="12"/>
      <c r="I9" s="12"/>
      <c r="J9" s="12"/>
      <c r="K9" s="12"/>
      <c r="L9" s="13"/>
      <c r="M9" s="12"/>
    </row>
    <row r="10" spans="2:13" x14ac:dyDescent="0.25">
      <c r="B10" s="2" t="s">
        <v>9</v>
      </c>
      <c r="C10" s="4" t="s">
        <v>8</v>
      </c>
      <c r="D10" s="55">
        <v>0</v>
      </c>
      <c r="E10" s="49">
        <f t="shared" si="0"/>
        <v>0</v>
      </c>
      <c r="F10" s="26"/>
      <c r="G10" s="12"/>
      <c r="H10" s="5"/>
      <c r="I10" s="1"/>
      <c r="J10" s="1"/>
      <c r="K10" s="1"/>
      <c r="L10" s="1"/>
      <c r="M10" s="9"/>
    </row>
    <row r="11" spans="2:13" x14ac:dyDescent="0.25">
      <c r="B11" s="2" t="s">
        <v>10</v>
      </c>
      <c r="C11" s="14" t="s">
        <v>8</v>
      </c>
      <c r="D11" s="55">
        <v>0</v>
      </c>
      <c r="E11" s="49">
        <f t="shared" si="0"/>
        <v>0</v>
      </c>
      <c r="F11" s="25"/>
      <c r="G11" s="12"/>
      <c r="H11" s="5"/>
      <c r="I11" s="1"/>
      <c r="J11" s="1"/>
      <c r="K11" s="1"/>
      <c r="L11" s="1"/>
      <c r="M11" s="1"/>
    </row>
    <row r="12" spans="2:13" x14ac:dyDescent="0.25">
      <c r="B12" s="2" t="s">
        <v>11</v>
      </c>
      <c r="C12" s="14" t="s">
        <v>8</v>
      </c>
      <c r="D12" s="55">
        <v>0</v>
      </c>
      <c r="E12" s="49">
        <f t="shared" si="0"/>
        <v>0</v>
      </c>
      <c r="F12" s="27"/>
      <c r="G12" s="12"/>
      <c r="H12" s="5"/>
      <c r="I12" s="1"/>
      <c r="J12" s="1"/>
      <c r="K12" s="1"/>
      <c r="L12" s="1"/>
      <c r="M12" s="1"/>
    </row>
    <row r="13" spans="2:13" x14ac:dyDescent="0.25">
      <c r="B13" s="2" t="s">
        <v>12</v>
      </c>
      <c r="C13" s="14" t="s">
        <v>8</v>
      </c>
      <c r="D13" s="55">
        <v>0</v>
      </c>
      <c r="E13" s="49">
        <f t="shared" si="0"/>
        <v>0</v>
      </c>
      <c r="F13" s="28"/>
      <c r="G13" s="12"/>
      <c r="H13" s="5"/>
      <c r="I13" s="1"/>
      <c r="J13" s="1"/>
      <c r="K13" s="1"/>
      <c r="L13" s="1"/>
      <c r="M13" s="1"/>
    </row>
    <row r="14" spans="2:13" x14ac:dyDescent="0.25">
      <c r="B14" s="2" t="s">
        <v>13</v>
      </c>
      <c r="C14" s="14" t="s">
        <v>8</v>
      </c>
      <c r="D14" s="55">
        <v>0</v>
      </c>
      <c r="E14" s="49">
        <f t="shared" si="0"/>
        <v>0</v>
      </c>
      <c r="F14" s="29"/>
      <c r="G14" s="12"/>
      <c r="H14" s="5"/>
      <c r="I14" s="1"/>
      <c r="J14" s="1"/>
      <c r="K14" s="1"/>
      <c r="L14" s="1"/>
      <c r="M14" s="1"/>
    </row>
    <row r="15" spans="2:13" x14ac:dyDescent="0.25">
      <c r="B15" s="2" t="s">
        <v>14</v>
      </c>
      <c r="C15" s="14" t="s">
        <v>8</v>
      </c>
      <c r="D15" s="55">
        <v>0</v>
      </c>
      <c r="E15" s="49">
        <f t="shared" si="0"/>
        <v>0</v>
      </c>
      <c r="F15" s="29"/>
      <c r="G15" s="12"/>
      <c r="H15" s="5"/>
      <c r="I15" s="1"/>
      <c r="J15" s="1"/>
      <c r="K15" s="1"/>
      <c r="L15" s="1"/>
      <c r="M15" s="1"/>
    </row>
    <row r="16" spans="2:13" x14ac:dyDescent="0.25">
      <c r="B16" s="2" t="s">
        <v>15</v>
      </c>
      <c r="C16" s="14" t="s">
        <v>8</v>
      </c>
      <c r="D16" s="55">
        <v>0</v>
      </c>
      <c r="E16" s="49">
        <f t="shared" si="0"/>
        <v>0</v>
      </c>
      <c r="F16" s="29"/>
      <c r="G16" s="12"/>
      <c r="H16" s="5"/>
      <c r="I16" s="1"/>
      <c r="J16" s="1"/>
      <c r="K16" s="1"/>
      <c r="L16" s="1"/>
      <c r="M16" s="1"/>
    </row>
    <row r="17" spans="2:15" x14ac:dyDescent="0.25">
      <c r="B17" s="2" t="s">
        <v>16</v>
      </c>
      <c r="C17" s="14" t="s">
        <v>8</v>
      </c>
      <c r="D17" s="55">
        <v>0</v>
      </c>
      <c r="E17" s="49">
        <f t="shared" si="0"/>
        <v>0</v>
      </c>
      <c r="F17" s="29"/>
      <c r="G17" s="12"/>
      <c r="H17" s="5"/>
      <c r="I17" s="1"/>
      <c r="J17" s="1"/>
      <c r="K17" s="1"/>
      <c r="L17" s="1"/>
      <c r="M17" s="1"/>
      <c r="N17" s="1"/>
      <c r="O17" s="1"/>
    </row>
    <row r="18" spans="2:15" x14ac:dyDescent="0.25">
      <c r="B18" s="2" t="s">
        <v>17</v>
      </c>
      <c r="C18" s="14" t="s">
        <v>8</v>
      </c>
      <c r="D18" s="55">
        <v>0</v>
      </c>
      <c r="E18" s="49">
        <f t="shared" si="0"/>
        <v>0</v>
      </c>
      <c r="F18" s="29"/>
      <c r="G18" s="12"/>
      <c r="H18" s="5"/>
      <c r="I18" s="1"/>
      <c r="J18" s="1"/>
      <c r="K18" s="1"/>
      <c r="L18" s="1"/>
      <c r="M18" s="1"/>
      <c r="N18" s="1"/>
      <c r="O18" s="1"/>
    </row>
    <row r="19" spans="2:15" x14ac:dyDescent="0.25">
      <c r="B19" s="2" t="s">
        <v>18</v>
      </c>
      <c r="C19" s="14" t="s">
        <v>8</v>
      </c>
      <c r="D19" s="55">
        <v>0</v>
      </c>
      <c r="E19" s="49">
        <f t="shared" si="0"/>
        <v>0</v>
      </c>
      <c r="F19" s="29"/>
      <c r="G19" s="30"/>
      <c r="H19" s="8"/>
      <c r="I19" s="5"/>
      <c r="J19" s="5"/>
      <c r="K19" s="5"/>
      <c r="L19" s="9"/>
      <c r="M19" s="5"/>
      <c r="N19" s="8"/>
      <c r="O19" s="8"/>
    </row>
    <row r="20" spans="2:15" x14ac:dyDescent="0.25">
      <c r="B20" s="58" t="s">
        <v>63</v>
      </c>
      <c r="C20" s="14" t="s">
        <v>8</v>
      </c>
      <c r="D20" s="55">
        <v>0</v>
      </c>
      <c r="E20" s="49">
        <f t="shared" si="0"/>
        <v>0</v>
      </c>
      <c r="F20" s="29"/>
      <c r="G20" s="30"/>
      <c r="H20" s="8"/>
      <c r="I20" s="5"/>
      <c r="J20" s="5"/>
      <c r="K20" s="5"/>
      <c r="L20" s="9"/>
      <c r="M20" s="5"/>
      <c r="N20" s="8"/>
      <c r="O20" s="8"/>
    </row>
    <row r="21" spans="2:15" x14ac:dyDescent="0.25">
      <c r="B21" s="2" t="s">
        <v>19</v>
      </c>
      <c r="C21" s="14" t="s">
        <v>8</v>
      </c>
      <c r="D21" s="55">
        <v>0</v>
      </c>
      <c r="E21" s="49">
        <f t="shared" si="0"/>
        <v>0</v>
      </c>
      <c r="F21" s="29"/>
      <c r="G21" s="30"/>
      <c r="H21" s="8"/>
      <c r="I21" s="5"/>
      <c r="J21" s="5"/>
      <c r="K21" s="5"/>
      <c r="L21" s="9"/>
      <c r="M21" s="5"/>
      <c r="N21" s="8"/>
      <c r="O21" s="8"/>
    </row>
    <row r="22" spans="2:15" x14ac:dyDescent="0.25">
      <c r="B22" s="2" t="s">
        <v>20</v>
      </c>
      <c r="C22" s="14" t="s">
        <v>8</v>
      </c>
      <c r="D22" s="55">
        <v>0</v>
      </c>
      <c r="E22" s="49">
        <f t="shared" si="0"/>
        <v>0</v>
      </c>
      <c r="F22" s="29"/>
      <c r="G22" s="30"/>
      <c r="H22" s="8"/>
      <c r="I22" s="5"/>
      <c r="J22" s="5"/>
      <c r="K22" s="5"/>
      <c r="L22" s="9"/>
      <c r="M22" s="5"/>
      <c r="N22" s="8"/>
      <c r="O22" s="8"/>
    </row>
    <row r="23" spans="2:15" x14ac:dyDescent="0.25">
      <c r="B23" s="2" t="s">
        <v>21</v>
      </c>
      <c r="C23" s="14" t="s">
        <v>22</v>
      </c>
      <c r="D23" s="55">
        <v>0</v>
      </c>
      <c r="E23" s="49">
        <f t="shared" si="0"/>
        <v>0</v>
      </c>
      <c r="F23" s="29"/>
      <c r="G23" s="30"/>
      <c r="H23" s="8"/>
      <c r="I23" s="5"/>
      <c r="J23" s="5"/>
      <c r="K23" s="5"/>
      <c r="L23" s="9"/>
      <c r="M23" s="5"/>
      <c r="N23" s="8"/>
      <c r="O23" s="8"/>
    </row>
    <row r="24" spans="2:15" x14ac:dyDescent="0.25">
      <c r="B24" s="2" t="s">
        <v>23</v>
      </c>
      <c r="C24" s="14" t="s">
        <v>22</v>
      </c>
      <c r="D24" s="55">
        <v>0</v>
      </c>
      <c r="E24" s="49">
        <f t="shared" si="0"/>
        <v>0</v>
      </c>
      <c r="F24" s="29"/>
      <c r="G24" s="30"/>
      <c r="H24" s="8"/>
      <c r="I24" s="5"/>
      <c r="J24" s="5"/>
      <c r="K24" s="5"/>
      <c r="L24" s="9"/>
      <c r="M24" s="5"/>
      <c r="N24" s="8"/>
      <c r="O24" s="8"/>
    </row>
    <row r="25" spans="2:15" x14ac:dyDescent="0.25">
      <c r="B25" s="3"/>
      <c r="C25" s="36" t="s">
        <v>24</v>
      </c>
      <c r="D25" s="50">
        <f>SUM(D8:D24)</f>
        <v>0</v>
      </c>
      <c r="E25" s="51">
        <f>SUM(E8:E24)</f>
        <v>0</v>
      </c>
      <c r="F25" s="31"/>
      <c r="G25" s="30"/>
      <c r="H25" s="8"/>
      <c r="I25" s="8"/>
      <c r="J25" s="8"/>
      <c r="K25" s="8"/>
      <c r="L25" s="8"/>
      <c r="M25" s="8"/>
      <c r="N25" s="8"/>
      <c r="O25" s="8"/>
    </row>
    <row r="26" spans="2:15" x14ac:dyDescent="0.25">
      <c r="B26" s="62" t="s">
        <v>67</v>
      </c>
      <c r="C26" s="7"/>
      <c r="D26" s="7"/>
      <c r="E26" s="7"/>
      <c r="F26" s="5"/>
      <c r="G26" s="5"/>
      <c r="H26" s="5"/>
      <c r="I26" s="8"/>
      <c r="J26" s="8"/>
      <c r="K26" s="8"/>
      <c r="L26" s="8"/>
      <c r="M26" s="8"/>
      <c r="N26" s="8"/>
      <c r="O26" s="8"/>
    </row>
    <row r="27" spans="2:15" x14ac:dyDescent="0.25">
      <c r="B27" s="10" t="s">
        <v>25</v>
      </c>
      <c r="C27" s="7"/>
      <c r="D27" s="7"/>
      <c r="E27" s="7"/>
      <c r="F27" s="5"/>
      <c r="G27" s="5"/>
      <c r="H27" s="5"/>
      <c r="I27" s="8"/>
      <c r="J27" s="8"/>
      <c r="K27" s="8"/>
      <c r="L27" s="8"/>
      <c r="M27" s="8"/>
      <c r="N27" s="8"/>
      <c r="O27" s="8"/>
    </row>
    <row r="28" spans="2:15" x14ac:dyDescent="0.25">
      <c r="B28" s="3"/>
      <c r="C28" s="7"/>
      <c r="D28" s="7"/>
      <c r="E28" s="7"/>
      <c r="F28" s="5"/>
      <c r="G28" s="5"/>
      <c r="H28" s="5"/>
      <c r="I28" s="8"/>
      <c r="J28" s="8"/>
      <c r="K28" s="8"/>
      <c r="L28" s="8"/>
      <c r="M28" s="8"/>
      <c r="N28" s="8"/>
      <c r="O28" s="8"/>
    </row>
    <row r="29" spans="2:15" x14ac:dyDescent="0.25">
      <c r="B29" s="66" t="s">
        <v>26</v>
      </c>
      <c r="C29" s="16" t="s">
        <v>27</v>
      </c>
      <c r="D29" s="16" t="s">
        <v>28</v>
      </c>
      <c r="E29" s="16" t="s">
        <v>29</v>
      </c>
      <c r="F29" s="19" t="s">
        <v>30</v>
      </c>
      <c r="G29" s="19" t="s">
        <v>28</v>
      </c>
      <c r="H29" s="19" t="s">
        <v>29</v>
      </c>
      <c r="I29" s="16" t="s">
        <v>31</v>
      </c>
      <c r="J29" s="16" t="s">
        <v>28</v>
      </c>
      <c r="K29" s="16" t="s">
        <v>29</v>
      </c>
      <c r="L29" s="19" t="s">
        <v>32</v>
      </c>
      <c r="M29" s="19" t="s">
        <v>28</v>
      </c>
      <c r="N29" s="19" t="s">
        <v>29</v>
      </c>
      <c r="O29" s="68" t="s">
        <v>33</v>
      </c>
    </row>
    <row r="30" spans="2:15" x14ac:dyDescent="0.25">
      <c r="B30" s="67"/>
      <c r="C30" s="17" t="s">
        <v>34</v>
      </c>
      <c r="D30" s="17" t="s">
        <v>35</v>
      </c>
      <c r="E30" s="18"/>
      <c r="F30" s="21" t="s">
        <v>34</v>
      </c>
      <c r="G30" s="21" t="s">
        <v>35</v>
      </c>
      <c r="H30" s="20"/>
      <c r="I30" s="17" t="s">
        <v>34</v>
      </c>
      <c r="J30" s="17" t="s">
        <v>35</v>
      </c>
      <c r="K30" s="18"/>
      <c r="L30" s="21" t="s">
        <v>34</v>
      </c>
      <c r="M30" s="21" t="s">
        <v>35</v>
      </c>
      <c r="N30" s="20"/>
      <c r="O30" s="68"/>
    </row>
    <row r="31" spans="2:15" x14ac:dyDescent="0.25">
      <c r="B31" s="15" t="s">
        <v>5</v>
      </c>
      <c r="C31" s="43">
        <v>622</v>
      </c>
      <c r="D31" s="56">
        <v>0</v>
      </c>
      <c r="E31" s="46">
        <f>+C31*D31</f>
        <v>0</v>
      </c>
      <c r="F31" s="43">
        <v>148</v>
      </c>
      <c r="G31" s="56">
        <v>0</v>
      </c>
      <c r="H31" s="46">
        <f>+F31*G31</f>
        <v>0</v>
      </c>
      <c r="I31" s="43">
        <v>214</v>
      </c>
      <c r="J31" s="56">
        <v>0</v>
      </c>
      <c r="K31" s="46">
        <f>+I31*J31</f>
        <v>0</v>
      </c>
      <c r="L31" s="43">
        <v>685</v>
      </c>
      <c r="M31" s="56">
        <v>0</v>
      </c>
      <c r="N31" s="46">
        <f>+L31*M31</f>
        <v>0</v>
      </c>
      <c r="O31" s="46">
        <f>+N31+K31+H31+E31</f>
        <v>0</v>
      </c>
    </row>
    <row r="32" spans="2:15" x14ac:dyDescent="0.25">
      <c r="B32" s="15" t="s">
        <v>7</v>
      </c>
      <c r="C32" s="43">
        <v>25</v>
      </c>
      <c r="D32" s="56">
        <v>0</v>
      </c>
      <c r="E32" s="46">
        <f t="shared" ref="E32:E49" si="1">+C32*D32</f>
        <v>0</v>
      </c>
      <c r="F32" s="43">
        <v>10</v>
      </c>
      <c r="G32" s="56">
        <v>0</v>
      </c>
      <c r="H32" s="46">
        <f t="shared" ref="H32:H49" si="2">+F32*G32</f>
        <v>0</v>
      </c>
      <c r="I32" s="43">
        <v>1</v>
      </c>
      <c r="J32" s="56">
        <v>0</v>
      </c>
      <c r="K32" s="46">
        <f t="shared" ref="K32:K49" si="3">+I32*J32</f>
        <v>0</v>
      </c>
      <c r="L32" s="43">
        <v>1</v>
      </c>
      <c r="M32" s="56">
        <v>0</v>
      </c>
      <c r="N32" s="46">
        <f t="shared" ref="N32:N49" si="4">+L32*M32</f>
        <v>0</v>
      </c>
      <c r="O32" s="46">
        <f t="shared" ref="O32:O49" si="5">+N32+K32+H32+E32</f>
        <v>0</v>
      </c>
    </row>
    <row r="33" spans="2:15" x14ac:dyDescent="0.25">
      <c r="B33" s="15" t="s">
        <v>9</v>
      </c>
      <c r="C33" s="43">
        <v>3</v>
      </c>
      <c r="D33" s="56">
        <v>0</v>
      </c>
      <c r="E33" s="46">
        <f t="shared" si="1"/>
        <v>0</v>
      </c>
      <c r="F33" s="43">
        <v>1</v>
      </c>
      <c r="G33" s="56">
        <v>0</v>
      </c>
      <c r="H33" s="46">
        <f t="shared" si="2"/>
        <v>0</v>
      </c>
      <c r="I33" s="43">
        <v>1</v>
      </c>
      <c r="J33" s="56">
        <v>0</v>
      </c>
      <c r="K33" s="46">
        <f t="shared" si="3"/>
        <v>0</v>
      </c>
      <c r="L33" s="43">
        <v>1</v>
      </c>
      <c r="M33" s="56">
        <v>0</v>
      </c>
      <c r="N33" s="46">
        <f t="shared" si="4"/>
        <v>0</v>
      </c>
      <c r="O33" s="46">
        <f t="shared" si="5"/>
        <v>0</v>
      </c>
    </row>
    <row r="34" spans="2:15" x14ac:dyDescent="0.25">
      <c r="B34" s="15" t="s">
        <v>10</v>
      </c>
      <c r="C34" s="43">
        <v>2</v>
      </c>
      <c r="D34" s="56">
        <v>0</v>
      </c>
      <c r="E34" s="46">
        <f t="shared" si="1"/>
        <v>0</v>
      </c>
      <c r="F34" s="43">
        <v>1</v>
      </c>
      <c r="G34" s="56">
        <v>0</v>
      </c>
      <c r="H34" s="46">
        <f t="shared" si="2"/>
        <v>0</v>
      </c>
      <c r="I34" s="43">
        <v>1</v>
      </c>
      <c r="J34" s="56">
        <v>0</v>
      </c>
      <c r="K34" s="46">
        <f t="shared" si="3"/>
        <v>0</v>
      </c>
      <c r="L34" s="43">
        <v>1</v>
      </c>
      <c r="M34" s="56">
        <v>0</v>
      </c>
      <c r="N34" s="46">
        <f t="shared" si="4"/>
        <v>0</v>
      </c>
      <c r="O34" s="46">
        <f t="shared" si="5"/>
        <v>0</v>
      </c>
    </row>
    <row r="35" spans="2:15" x14ac:dyDescent="0.25">
      <c r="B35" s="15" t="s">
        <v>11</v>
      </c>
      <c r="C35" s="43">
        <v>24</v>
      </c>
      <c r="D35" s="56">
        <v>0</v>
      </c>
      <c r="E35" s="46">
        <f t="shared" si="1"/>
        <v>0</v>
      </c>
      <c r="F35" s="43">
        <v>1</v>
      </c>
      <c r="G35" s="56">
        <v>0</v>
      </c>
      <c r="H35" s="46">
        <f t="shared" si="2"/>
        <v>0</v>
      </c>
      <c r="I35" s="43">
        <v>1</v>
      </c>
      <c r="J35" s="56">
        <v>0</v>
      </c>
      <c r="K35" s="46">
        <f t="shared" si="3"/>
        <v>0</v>
      </c>
      <c r="L35" s="43">
        <v>1</v>
      </c>
      <c r="M35" s="56">
        <v>0</v>
      </c>
      <c r="N35" s="46">
        <f t="shared" si="4"/>
        <v>0</v>
      </c>
      <c r="O35" s="46">
        <f t="shared" si="5"/>
        <v>0</v>
      </c>
    </row>
    <row r="36" spans="2:15" x14ac:dyDescent="0.25">
      <c r="B36" s="15" t="s">
        <v>36</v>
      </c>
      <c r="C36" s="43">
        <v>14</v>
      </c>
      <c r="D36" s="56">
        <v>0</v>
      </c>
      <c r="E36" s="46">
        <f t="shared" si="1"/>
        <v>0</v>
      </c>
      <c r="F36" s="43">
        <v>1</v>
      </c>
      <c r="G36" s="56">
        <v>0</v>
      </c>
      <c r="H36" s="46">
        <f t="shared" si="2"/>
        <v>0</v>
      </c>
      <c r="I36" s="43">
        <v>1</v>
      </c>
      <c r="J36" s="56">
        <v>0</v>
      </c>
      <c r="K36" s="46">
        <f t="shared" si="3"/>
        <v>0</v>
      </c>
      <c r="L36" s="43">
        <v>1</v>
      </c>
      <c r="M36" s="56">
        <v>0</v>
      </c>
      <c r="N36" s="46">
        <f t="shared" si="4"/>
        <v>0</v>
      </c>
      <c r="O36" s="46">
        <f t="shared" si="5"/>
        <v>0</v>
      </c>
    </row>
    <row r="37" spans="2:15" x14ac:dyDescent="0.25">
      <c r="B37" s="15" t="s">
        <v>37</v>
      </c>
      <c r="C37" s="43">
        <v>35</v>
      </c>
      <c r="D37" s="56">
        <v>0</v>
      </c>
      <c r="E37" s="46">
        <f t="shared" si="1"/>
        <v>0</v>
      </c>
      <c r="F37" s="43">
        <v>1</v>
      </c>
      <c r="G37" s="56">
        <v>0</v>
      </c>
      <c r="H37" s="46">
        <f t="shared" si="2"/>
        <v>0</v>
      </c>
      <c r="I37" s="43">
        <v>1</v>
      </c>
      <c r="J37" s="56">
        <v>0</v>
      </c>
      <c r="K37" s="46">
        <f t="shared" si="3"/>
        <v>0</v>
      </c>
      <c r="L37" s="43">
        <v>1</v>
      </c>
      <c r="M37" s="56">
        <v>0</v>
      </c>
      <c r="N37" s="46">
        <f t="shared" si="4"/>
        <v>0</v>
      </c>
      <c r="O37" s="46">
        <f t="shared" si="5"/>
        <v>0</v>
      </c>
    </row>
    <row r="38" spans="2:15" x14ac:dyDescent="0.25">
      <c r="B38" s="15" t="s">
        <v>38</v>
      </c>
      <c r="C38" s="44">
        <v>5</v>
      </c>
      <c r="D38" s="56">
        <v>0</v>
      </c>
      <c r="E38" s="46">
        <f t="shared" si="1"/>
        <v>0</v>
      </c>
      <c r="F38" s="44">
        <v>1</v>
      </c>
      <c r="G38" s="56">
        <v>0</v>
      </c>
      <c r="H38" s="46">
        <f t="shared" si="2"/>
        <v>0</v>
      </c>
      <c r="I38" s="43">
        <v>1</v>
      </c>
      <c r="J38" s="56">
        <v>0</v>
      </c>
      <c r="K38" s="46">
        <f t="shared" si="3"/>
        <v>0</v>
      </c>
      <c r="L38" s="43">
        <v>1</v>
      </c>
      <c r="M38" s="56">
        <v>0</v>
      </c>
      <c r="N38" s="46">
        <f t="shared" si="4"/>
        <v>0</v>
      </c>
      <c r="O38" s="46">
        <f t="shared" si="5"/>
        <v>0</v>
      </c>
    </row>
    <row r="39" spans="2:15" x14ac:dyDescent="0.25">
      <c r="B39" s="15" t="s">
        <v>15</v>
      </c>
      <c r="C39" s="43">
        <v>8</v>
      </c>
      <c r="D39" s="56">
        <v>0</v>
      </c>
      <c r="E39" s="46">
        <f t="shared" si="1"/>
        <v>0</v>
      </c>
      <c r="F39" s="43">
        <v>1</v>
      </c>
      <c r="G39" s="56">
        <v>0</v>
      </c>
      <c r="H39" s="46">
        <f t="shared" si="2"/>
        <v>0</v>
      </c>
      <c r="I39" s="43">
        <v>1</v>
      </c>
      <c r="J39" s="56">
        <v>0</v>
      </c>
      <c r="K39" s="46">
        <f t="shared" si="3"/>
        <v>0</v>
      </c>
      <c r="L39" s="43">
        <v>1</v>
      </c>
      <c r="M39" s="56">
        <v>0</v>
      </c>
      <c r="N39" s="46">
        <f t="shared" si="4"/>
        <v>0</v>
      </c>
      <c r="O39" s="46">
        <f t="shared" si="5"/>
        <v>0</v>
      </c>
    </row>
    <row r="40" spans="2:15" x14ac:dyDescent="0.25">
      <c r="B40" s="15" t="s">
        <v>39</v>
      </c>
      <c r="C40" s="43">
        <v>49</v>
      </c>
      <c r="D40" s="56">
        <v>0</v>
      </c>
      <c r="E40" s="46">
        <f t="shared" si="1"/>
        <v>0</v>
      </c>
      <c r="F40" s="43">
        <v>19</v>
      </c>
      <c r="G40" s="56">
        <v>0</v>
      </c>
      <c r="H40" s="46">
        <f t="shared" si="2"/>
        <v>0</v>
      </c>
      <c r="I40" s="43">
        <v>6</v>
      </c>
      <c r="J40" s="56">
        <v>0</v>
      </c>
      <c r="K40" s="46">
        <f t="shared" si="3"/>
        <v>0</v>
      </c>
      <c r="L40" s="43">
        <v>5</v>
      </c>
      <c r="M40" s="56">
        <v>0</v>
      </c>
      <c r="N40" s="46">
        <f t="shared" si="4"/>
        <v>0</v>
      </c>
      <c r="O40" s="46">
        <f t="shared" si="5"/>
        <v>0</v>
      </c>
    </row>
    <row r="41" spans="2:15" x14ac:dyDescent="0.25">
      <c r="B41" s="15" t="s">
        <v>17</v>
      </c>
      <c r="C41" s="43">
        <v>63</v>
      </c>
      <c r="D41" s="56">
        <v>0</v>
      </c>
      <c r="E41" s="46">
        <f t="shared" si="1"/>
        <v>0</v>
      </c>
      <c r="F41" s="43">
        <v>8</v>
      </c>
      <c r="G41" s="56">
        <v>0</v>
      </c>
      <c r="H41" s="46">
        <f t="shared" si="2"/>
        <v>0</v>
      </c>
      <c r="I41" s="43">
        <v>32</v>
      </c>
      <c r="J41" s="56">
        <v>0</v>
      </c>
      <c r="K41" s="46">
        <f t="shared" si="3"/>
        <v>0</v>
      </c>
      <c r="L41" s="43">
        <v>1</v>
      </c>
      <c r="M41" s="56">
        <v>0</v>
      </c>
      <c r="N41" s="46">
        <f t="shared" si="4"/>
        <v>0</v>
      </c>
      <c r="O41" s="46">
        <f t="shared" si="5"/>
        <v>0</v>
      </c>
    </row>
    <row r="42" spans="2:15" x14ac:dyDescent="0.25">
      <c r="B42" s="15" t="s">
        <v>18</v>
      </c>
      <c r="C42" s="43">
        <v>8</v>
      </c>
      <c r="D42" s="56">
        <v>0</v>
      </c>
      <c r="E42" s="46">
        <f t="shared" si="1"/>
        <v>0</v>
      </c>
      <c r="F42" s="43">
        <v>1</v>
      </c>
      <c r="G42" s="56">
        <v>0</v>
      </c>
      <c r="H42" s="46">
        <f t="shared" si="2"/>
        <v>0</v>
      </c>
      <c r="I42" s="43">
        <v>1</v>
      </c>
      <c r="J42" s="56">
        <v>0</v>
      </c>
      <c r="K42" s="46">
        <f t="shared" si="3"/>
        <v>0</v>
      </c>
      <c r="L42" s="43">
        <v>1</v>
      </c>
      <c r="M42" s="56">
        <v>0</v>
      </c>
      <c r="N42" s="46">
        <f t="shared" si="4"/>
        <v>0</v>
      </c>
      <c r="O42" s="46">
        <f t="shared" si="5"/>
        <v>0</v>
      </c>
    </row>
    <row r="43" spans="2:15" x14ac:dyDescent="0.25">
      <c r="B43" s="59" t="s">
        <v>63</v>
      </c>
      <c r="C43" s="43">
        <v>4</v>
      </c>
      <c r="D43" s="56">
        <v>0</v>
      </c>
      <c r="E43" s="46">
        <f t="shared" si="1"/>
        <v>0</v>
      </c>
      <c r="F43" s="43">
        <v>1</v>
      </c>
      <c r="G43" s="56">
        <v>0</v>
      </c>
      <c r="H43" s="46">
        <f t="shared" si="2"/>
        <v>0</v>
      </c>
      <c r="I43" s="43">
        <v>1</v>
      </c>
      <c r="J43" s="56">
        <v>0</v>
      </c>
      <c r="K43" s="46">
        <f t="shared" si="3"/>
        <v>0</v>
      </c>
      <c r="L43" s="43">
        <v>1</v>
      </c>
      <c r="M43" s="56">
        <v>0</v>
      </c>
      <c r="N43" s="46">
        <f t="shared" si="4"/>
        <v>0</v>
      </c>
      <c r="O43" s="46">
        <f t="shared" si="5"/>
        <v>0</v>
      </c>
    </row>
    <row r="44" spans="2:15" x14ac:dyDescent="0.25">
      <c r="B44" s="15" t="s">
        <v>19</v>
      </c>
      <c r="C44" s="43">
        <v>24</v>
      </c>
      <c r="D44" s="56">
        <v>0</v>
      </c>
      <c r="E44" s="46">
        <f t="shared" si="1"/>
        <v>0</v>
      </c>
      <c r="F44" s="43">
        <v>2</v>
      </c>
      <c r="G44" s="56">
        <v>0</v>
      </c>
      <c r="H44" s="46">
        <f t="shared" si="2"/>
        <v>0</v>
      </c>
      <c r="I44" s="43">
        <v>20</v>
      </c>
      <c r="J44" s="56">
        <v>0</v>
      </c>
      <c r="K44" s="46">
        <f t="shared" si="3"/>
        <v>0</v>
      </c>
      <c r="L44" s="43">
        <v>5</v>
      </c>
      <c r="M44" s="56">
        <v>0</v>
      </c>
      <c r="N44" s="46">
        <f t="shared" si="4"/>
        <v>0</v>
      </c>
      <c r="O44" s="46">
        <f t="shared" si="5"/>
        <v>0</v>
      </c>
    </row>
    <row r="45" spans="2:15" x14ac:dyDescent="0.25">
      <c r="B45" s="15" t="s">
        <v>20</v>
      </c>
      <c r="C45" s="43">
        <v>23</v>
      </c>
      <c r="D45" s="56">
        <v>0</v>
      </c>
      <c r="E45" s="46">
        <f t="shared" si="1"/>
        <v>0</v>
      </c>
      <c r="F45" s="43">
        <v>5</v>
      </c>
      <c r="G45" s="56">
        <v>0</v>
      </c>
      <c r="H45" s="46">
        <f t="shared" si="2"/>
        <v>0</v>
      </c>
      <c r="I45" s="43">
        <v>1</v>
      </c>
      <c r="J45" s="56">
        <v>0</v>
      </c>
      <c r="K45" s="46">
        <f t="shared" si="3"/>
        <v>0</v>
      </c>
      <c r="L45" s="43">
        <v>1</v>
      </c>
      <c r="M45" s="56">
        <v>0</v>
      </c>
      <c r="N45" s="46">
        <f t="shared" si="4"/>
        <v>0</v>
      </c>
      <c r="O45" s="46">
        <f t="shared" si="5"/>
        <v>0</v>
      </c>
    </row>
    <row r="46" spans="2:15" x14ac:dyDescent="0.25">
      <c r="B46" s="15" t="s">
        <v>21</v>
      </c>
      <c r="C46" s="43">
        <v>13</v>
      </c>
      <c r="D46" s="56">
        <v>0</v>
      </c>
      <c r="E46" s="46">
        <f t="shared" si="1"/>
        <v>0</v>
      </c>
      <c r="F46" s="43">
        <v>1</v>
      </c>
      <c r="G46" s="56">
        <v>0</v>
      </c>
      <c r="H46" s="46">
        <f t="shared" si="2"/>
        <v>0</v>
      </c>
      <c r="I46" s="43">
        <v>1</v>
      </c>
      <c r="J46" s="56">
        <v>0</v>
      </c>
      <c r="K46" s="46">
        <f t="shared" si="3"/>
        <v>0</v>
      </c>
      <c r="L46" s="43">
        <v>1</v>
      </c>
      <c r="M46" s="56">
        <v>0</v>
      </c>
      <c r="N46" s="46">
        <f t="shared" si="4"/>
        <v>0</v>
      </c>
      <c r="O46" s="46">
        <f t="shared" si="5"/>
        <v>0</v>
      </c>
    </row>
    <row r="47" spans="2:15" x14ac:dyDescent="0.25">
      <c r="B47" s="15" t="s">
        <v>23</v>
      </c>
      <c r="C47" s="43">
        <v>10</v>
      </c>
      <c r="D47" s="56">
        <v>0</v>
      </c>
      <c r="E47" s="46">
        <f t="shared" si="1"/>
        <v>0</v>
      </c>
      <c r="F47" s="43">
        <v>1</v>
      </c>
      <c r="G47" s="56">
        <v>0</v>
      </c>
      <c r="H47" s="46">
        <f t="shared" si="2"/>
        <v>0</v>
      </c>
      <c r="I47" s="43">
        <v>1</v>
      </c>
      <c r="J47" s="56">
        <v>0</v>
      </c>
      <c r="K47" s="46">
        <f t="shared" si="3"/>
        <v>0</v>
      </c>
      <c r="L47" s="43">
        <v>1</v>
      </c>
      <c r="M47" s="56">
        <v>0</v>
      </c>
      <c r="N47" s="46">
        <f t="shared" si="4"/>
        <v>0</v>
      </c>
      <c r="O47" s="46">
        <f t="shared" si="5"/>
        <v>0</v>
      </c>
    </row>
    <row r="48" spans="2:15" x14ac:dyDescent="0.25">
      <c r="B48" s="35" t="s">
        <v>40</v>
      </c>
      <c r="C48" s="45">
        <v>932</v>
      </c>
      <c r="D48" s="56">
        <v>0</v>
      </c>
      <c r="E48" s="46">
        <f t="shared" si="1"/>
        <v>0</v>
      </c>
      <c r="F48" s="45">
        <v>203</v>
      </c>
      <c r="G48" s="57">
        <v>0</v>
      </c>
      <c r="H48" s="46">
        <f t="shared" si="2"/>
        <v>0</v>
      </c>
      <c r="I48" s="45">
        <v>1</v>
      </c>
      <c r="J48" s="56">
        <v>0</v>
      </c>
      <c r="K48" s="46">
        <f t="shared" si="3"/>
        <v>0</v>
      </c>
      <c r="L48" s="45">
        <v>1</v>
      </c>
      <c r="M48" s="56">
        <v>0</v>
      </c>
      <c r="N48" s="46">
        <f t="shared" si="4"/>
        <v>0</v>
      </c>
      <c r="O48" s="46">
        <f t="shared" si="5"/>
        <v>0</v>
      </c>
    </row>
    <row r="49" spans="2:15" x14ac:dyDescent="0.25">
      <c r="B49" s="35" t="s">
        <v>41</v>
      </c>
      <c r="C49" s="45">
        <v>932</v>
      </c>
      <c r="D49" s="56">
        <v>0</v>
      </c>
      <c r="E49" s="46">
        <f t="shared" si="1"/>
        <v>0</v>
      </c>
      <c r="F49" s="45">
        <v>203</v>
      </c>
      <c r="G49" s="57">
        <v>0</v>
      </c>
      <c r="H49" s="46">
        <f t="shared" si="2"/>
        <v>0</v>
      </c>
      <c r="I49" s="45">
        <v>1</v>
      </c>
      <c r="J49" s="56">
        <v>0</v>
      </c>
      <c r="K49" s="46">
        <f t="shared" si="3"/>
        <v>0</v>
      </c>
      <c r="L49" s="45">
        <v>1</v>
      </c>
      <c r="M49" s="56">
        <v>0</v>
      </c>
      <c r="N49" s="46">
        <f t="shared" si="4"/>
        <v>0</v>
      </c>
      <c r="O49" s="46">
        <f t="shared" si="5"/>
        <v>0</v>
      </c>
    </row>
    <row r="50" spans="2:1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 t="s">
        <v>24</v>
      </c>
      <c r="O50" s="47">
        <f>SUM(O31:O49)</f>
        <v>0</v>
      </c>
    </row>
    <row r="51" spans="2:1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1"/>
      <c r="O51" s="42"/>
    </row>
    <row r="52" spans="2:15" x14ac:dyDescent="0.25">
      <c r="B52" s="71"/>
      <c r="C52" s="34" t="s">
        <v>42</v>
      </c>
      <c r="D52" s="34" t="s">
        <v>43</v>
      </c>
      <c r="E52" s="34" t="s">
        <v>29</v>
      </c>
      <c r="F52" s="1"/>
      <c r="G52" s="1"/>
      <c r="H52" s="1"/>
      <c r="I52" s="1"/>
      <c r="J52" s="1"/>
      <c r="K52" s="1"/>
      <c r="L52" s="1"/>
      <c r="M52" s="1"/>
      <c r="N52" s="41"/>
      <c r="O52" s="42"/>
    </row>
    <row r="53" spans="2:15" x14ac:dyDescent="0.25">
      <c r="B53" s="72"/>
      <c r="C53" s="34"/>
      <c r="D53" s="33" t="s">
        <v>44</v>
      </c>
      <c r="E53" s="40"/>
      <c r="F53" s="1"/>
      <c r="G53" s="1"/>
      <c r="H53" s="1"/>
      <c r="I53" s="1"/>
      <c r="J53" s="1"/>
      <c r="K53" s="1"/>
      <c r="L53" s="1"/>
      <c r="M53" s="1"/>
      <c r="N53" s="41"/>
      <c r="O53" s="42"/>
    </row>
    <row r="54" spans="2:15" x14ac:dyDescent="0.25">
      <c r="B54" s="32" t="s">
        <v>45</v>
      </c>
      <c r="C54" s="33">
        <v>100</v>
      </c>
      <c r="D54" s="56">
        <v>0</v>
      </c>
      <c r="E54" s="46">
        <f>+C54*D54</f>
        <v>0</v>
      </c>
      <c r="F54" s="1"/>
      <c r="G54" s="1"/>
      <c r="H54" s="1"/>
      <c r="I54" s="1"/>
      <c r="J54" s="1"/>
      <c r="K54" s="1"/>
      <c r="L54" s="1"/>
      <c r="M54" s="1"/>
      <c r="N54" s="41"/>
      <c r="O54" s="42"/>
    </row>
    <row r="55" spans="2:15" x14ac:dyDescent="0.25">
      <c r="B55" s="39"/>
      <c r="C55" s="1"/>
      <c r="D55" s="37" t="s">
        <v>24</v>
      </c>
      <c r="E55" s="47">
        <f>E54</f>
        <v>0</v>
      </c>
      <c r="F55" s="1"/>
      <c r="G55" s="1"/>
      <c r="H55" s="1"/>
      <c r="I55" s="1"/>
      <c r="J55" s="1"/>
      <c r="K55" s="1"/>
      <c r="L55" s="1"/>
      <c r="M55" s="1"/>
      <c r="N55" s="41"/>
      <c r="O55" s="42"/>
    </row>
    <row r="56" spans="2:1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1"/>
      <c r="O56" s="42"/>
    </row>
    <row r="57" spans="2:1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1"/>
      <c r="O57" s="42"/>
    </row>
    <row r="58" spans="2:1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1"/>
      <c r="O58" s="42"/>
    </row>
    <row r="59" spans="2:15" x14ac:dyDescent="0.25">
      <c r="B59" s="71"/>
      <c r="C59" s="34" t="s">
        <v>46</v>
      </c>
      <c r="D59" s="34" t="s">
        <v>43</v>
      </c>
      <c r="E59" s="34" t="s">
        <v>29</v>
      </c>
      <c r="F59" s="1"/>
      <c r="G59" s="1"/>
      <c r="H59" s="1"/>
      <c r="I59" s="1"/>
      <c r="J59" s="1"/>
      <c r="K59" s="1"/>
      <c r="L59" s="1"/>
      <c r="M59" s="1"/>
      <c r="N59" s="12"/>
      <c r="O59" s="12"/>
    </row>
    <row r="60" spans="2:15" x14ac:dyDescent="0.25">
      <c r="B60" s="72"/>
      <c r="C60" s="34"/>
      <c r="D60" s="33" t="s">
        <v>47</v>
      </c>
      <c r="E60" s="40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5">
      <c r="B61" s="32" t="s">
        <v>48</v>
      </c>
      <c r="C61" s="33">
        <v>6000</v>
      </c>
      <c r="D61" s="56">
        <v>0</v>
      </c>
      <c r="E61" s="46">
        <f>+C61*D61</f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5">
      <c r="B62" s="39"/>
      <c r="C62" s="1"/>
      <c r="D62" s="37" t="s">
        <v>24</v>
      </c>
      <c r="E62" s="47">
        <f>E61</f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5">
      <c r="B63" s="3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5">
      <c r="B64" s="3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5" x14ac:dyDescent="0.25">
      <c r="B65" s="71"/>
      <c r="C65" s="34" t="s">
        <v>49</v>
      </c>
      <c r="D65" s="34" t="s">
        <v>43</v>
      </c>
      <c r="E65" s="34" t="s">
        <v>29</v>
      </c>
    </row>
    <row r="66" spans="2:5" x14ac:dyDescent="0.25">
      <c r="B66" s="72"/>
      <c r="C66" s="34"/>
      <c r="D66" s="33" t="s">
        <v>50</v>
      </c>
      <c r="E66" s="40"/>
    </row>
    <row r="67" spans="2:5" x14ac:dyDescent="0.25">
      <c r="B67" s="32" t="s">
        <v>51</v>
      </c>
      <c r="C67" s="33">
        <v>70</v>
      </c>
      <c r="D67" s="56">
        <v>0</v>
      </c>
      <c r="E67" s="46">
        <f>+C67*D67</f>
        <v>0</v>
      </c>
    </row>
    <row r="68" spans="2:5" x14ac:dyDescent="0.25">
      <c r="B68" s="39"/>
      <c r="C68" s="1"/>
      <c r="D68" s="37" t="s">
        <v>24</v>
      </c>
      <c r="E68" s="47">
        <f>E67</f>
        <v>0</v>
      </c>
    </row>
    <row r="70" spans="2:5" x14ac:dyDescent="0.25">
      <c r="B70" s="10" t="s">
        <v>52</v>
      </c>
      <c r="C70" s="1"/>
      <c r="D70" s="1"/>
      <c r="E70" s="1"/>
    </row>
    <row r="72" spans="2:5" x14ac:dyDescent="0.25">
      <c r="B72" s="69" t="s">
        <v>53</v>
      </c>
      <c r="C72" s="34" t="s">
        <v>54</v>
      </c>
      <c r="D72" s="34" t="s">
        <v>43</v>
      </c>
      <c r="E72" s="34" t="s">
        <v>29</v>
      </c>
    </row>
    <row r="73" spans="2:5" x14ac:dyDescent="0.25">
      <c r="B73" s="70"/>
      <c r="C73" s="32"/>
      <c r="D73" s="33" t="s">
        <v>55</v>
      </c>
      <c r="E73" s="38"/>
    </row>
    <row r="74" spans="2:5" x14ac:dyDescent="0.25">
      <c r="B74" s="32" t="s">
        <v>56</v>
      </c>
      <c r="C74" s="33">
        <v>10</v>
      </c>
      <c r="D74" s="56">
        <v>0</v>
      </c>
      <c r="E74" s="46">
        <f>+C74*D74</f>
        <v>0</v>
      </c>
    </row>
    <row r="75" spans="2:5" x14ac:dyDescent="0.25">
      <c r="B75" s="32" t="s">
        <v>57</v>
      </c>
      <c r="C75" s="33">
        <v>35</v>
      </c>
      <c r="D75" s="56">
        <v>0</v>
      </c>
      <c r="E75" s="46">
        <f t="shared" ref="E75:E78" si="6">+C75*D75</f>
        <v>0</v>
      </c>
    </row>
    <row r="76" spans="2:5" x14ac:dyDescent="0.25">
      <c r="B76" s="32" t="s">
        <v>58</v>
      </c>
      <c r="C76" s="33">
        <v>150</v>
      </c>
      <c r="D76" s="56">
        <v>0</v>
      </c>
      <c r="E76" s="46">
        <f t="shared" si="6"/>
        <v>0</v>
      </c>
    </row>
    <row r="77" spans="2:5" x14ac:dyDescent="0.25">
      <c r="B77" s="32" t="s">
        <v>59</v>
      </c>
      <c r="C77" s="33">
        <v>1500</v>
      </c>
      <c r="D77" s="56">
        <v>0</v>
      </c>
      <c r="E77" s="46">
        <f t="shared" si="6"/>
        <v>0</v>
      </c>
    </row>
    <row r="78" spans="2:5" x14ac:dyDescent="0.25">
      <c r="B78" s="32" t="s">
        <v>60</v>
      </c>
      <c r="C78" s="33">
        <v>50</v>
      </c>
      <c r="D78" s="56">
        <v>0</v>
      </c>
      <c r="E78" s="46">
        <f t="shared" si="6"/>
        <v>0</v>
      </c>
    </row>
    <row r="79" spans="2:5" x14ac:dyDescent="0.25">
      <c r="B79" s="1"/>
      <c r="C79" s="1"/>
      <c r="D79" s="37" t="s">
        <v>24</v>
      </c>
      <c r="E79" s="47">
        <f>SUM(E74:E78)</f>
        <v>0</v>
      </c>
    </row>
    <row r="82" spans="2:5" x14ac:dyDescent="0.25">
      <c r="B82" s="63" t="s">
        <v>61</v>
      </c>
      <c r="C82" s="64"/>
      <c r="D82" s="65"/>
      <c r="E82" s="52">
        <f>+E79+E68+E62+E55+O50+E25</f>
        <v>0</v>
      </c>
    </row>
    <row r="83" spans="2:5" x14ac:dyDescent="0.25">
      <c r="B83" s="63" t="s">
        <v>62</v>
      </c>
      <c r="C83" s="64"/>
      <c r="D83" s="65"/>
      <c r="E83" s="52">
        <f>+E82*4</f>
        <v>0</v>
      </c>
    </row>
  </sheetData>
  <mergeCells count="8">
    <mergeCell ref="B82:D82"/>
    <mergeCell ref="B83:D83"/>
    <mergeCell ref="B29:B30"/>
    <mergeCell ref="O29:O30"/>
    <mergeCell ref="B72:B73"/>
    <mergeCell ref="B59:B60"/>
    <mergeCell ref="B65:B66"/>
    <mergeCell ref="B52:B5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8143E53892A14BA6C057C37E2483CB" ma:contentTypeVersion="" ma:contentTypeDescription="Vytvoří nový dokument" ma:contentTypeScope="" ma:versionID="55b3f67ed07a5d44ea5dbc374862140a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true</SchvalovaciRizeni>
    <Povinny xmlns="$ListId:dokumentyvz;">false</Povin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2BA847-DD88-4378-B8C5-B6386F95E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867E38-2B1D-4129-BCF7-247275443D08}">
  <ds:schemaRefs>
    <ds:schemaRef ds:uri="$ListId:dokumentyvz;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F8F93E7-5C08-4AE6-A85C-390414AA30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nabídková cena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Muzikant Hynek</dc:creator>
  <cp:lastModifiedBy>Gottová Eva</cp:lastModifiedBy>
  <dcterms:created xsi:type="dcterms:W3CDTF">2016-12-06T08:12:27Z</dcterms:created>
  <dcterms:modified xsi:type="dcterms:W3CDTF">2017-01-10T10:06:37Z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0x0101009A8143E53892A14BA6C057C37E2483CB</vt:lpwstr>
  </property>
</Properties>
</file>