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cena celkem" sheetId="2" r:id="rId1"/>
    <sheet name="elektroinstalace" sheetId="1" r:id="rId2"/>
    <sheet name="elektrospotřebiče" sheetId="4" r:id="rId3"/>
    <sheet name="elektro,hrom" sheetId="5" r:id="rId4"/>
  </sheets>
  <calcPr calcId="145621"/>
</workbook>
</file>

<file path=xl/calcChain.xml><?xml version="1.0" encoding="utf-8"?>
<calcChain xmlns="http://schemas.openxmlformats.org/spreadsheetml/2006/main">
  <c r="B4" i="2" l="1"/>
  <c r="B5" i="2"/>
  <c r="F8" i="1" l="1"/>
  <c r="F7" i="1"/>
  <c r="F6" i="1"/>
  <c r="F5" i="1"/>
  <c r="F4" i="1"/>
  <c r="D53" i="5"/>
  <c r="D5" i="4"/>
  <c r="F23" i="1" l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C4" i="2" l="1"/>
  <c r="D4" i="2"/>
  <c r="C5" i="2" l="1"/>
  <c r="D5" i="2" s="1"/>
  <c r="B6" i="2"/>
  <c r="C6" i="2" s="1"/>
  <c r="D6" i="2" s="1"/>
</calcChain>
</file>

<file path=xl/sharedStrings.xml><?xml version="1.0" encoding="utf-8"?>
<sst xmlns="http://schemas.openxmlformats.org/spreadsheetml/2006/main" count="179" uniqueCount="104">
  <si>
    <t>objekt ČRo</t>
  </si>
  <si>
    <t>cena za revize hromosvodů</t>
  </si>
  <si>
    <t>cena za revize přenosových vozů</t>
  </si>
  <si>
    <t>nabídková cena za revize v objektu</t>
  </si>
  <si>
    <t>Náměstí Míru 10, Plzeň</t>
  </si>
  <si>
    <t>Cena celkem bez DPH:</t>
  </si>
  <si>
    <t>Horní Náměstí 21, Olomouc</t>
  </si>
  <si>
    <t>Sv. Anežky České 29 Pardubice</t>
  </si>
  <si>
    <t>Masarykovo nám. 42, Jihlava</t>
  </si>
  <si>
    <t>Vsetínská 7,               Brno</t>
  </si>
  <si>
    <t>Beethovenova 4,     Brno</t>
  </si>
  <si>
    <t>Havlíčkova 1,        Hradec Králové</t>
  </si>
  <si>
    <t>U Tří lvů 1,               České Budějovice</t>
  </si>
  <si>
    <t>Osvoboditelů 187,    Zlín</t>
  </si>
  <si>
    <t>Vinohradská 12,     Praha 2</t>
  </si>
  <si>
    <t>Římská 13,                Praha 2</t>
  </si>
  <si>
    <t>Římská 15,                Praha 2</t>
  </si>
  <si>
    <t>Hybešova 10,           Praha 8</t>
  </si>
  <si>
    <t>zámek                       Přerov nad Labem</t>
  </si>
  <si>
    <t>Zítkova 3,              Karlovy Vary</t>
  </si>
  <si>
    <t>Na Schodech 10,        Ústí nad Labem</t>
  </si>
  <si>
    <t>Modrá 1048,         Liberec</t>
  </si>
  <si>
    <t>Dr. Šmerala 2, 4 a 6 Ostrava</t>
  </si>
  <si>
    <t>Špičák 81,             Železná Ruda</t>
  </si>
  <si>
    <t>tabulka pro výpočet nabídkové ceny revizí elektroinstalace</t>
  </si>
  <si>
    <t>x</t>
  </si>
  <si>
    <t>cena za revize trafostanice VN     22 kV</t>
  </si>
  <si>
    <t>cena za revize elektroinstalace NN celého objektu</t>
  </si>
  <si>
    <t>revize el. spotřebičů třídy ochrany I, II a III</t>
  </si>
  <si>
    <t>D</t>
  </si>
  <si>
    <t>C</t>
  </si>
  <si>
    <t>B</t>
  </si>
  <si>
    <t>A</t>
  </si>
  <si>
    <t>k tomu DPH</t>
  </si>
  <si>
    <t>nabídková cena celkem      v Kč bez DPH                     (sloupec BxC)</t>
  </si>
  <si>
    <t>předpokládané množství spotřebičů za 48 měsíců</t>
  </si>
  <si>
    <t>cena za 1 kus         bez DPH</t>
  </si>
  <si>
    <t>tabulka pro výpočet nabídkové ceny revizí elektrospotřebičů</t>
  </si>
  <si>
    <t>položkový ceník revizí elektroinstalace a hromosvodů</t>
  </si>
  <si>
    <t>položka</t>
  </si>
  <si>
    <t>jedn.</t>
  </si>
  <si>
    <t>počet</t>
  </si>
  <si>
    <t>cena bez DPH</t>
  </si>
  <si>
    <t>Zjištění stavu přípojkové skříně do 63A</t>
  </si>
  <si>
    <t>kus</t>
  </si>
  <si>
    <t>Zjištění stavu přípojkové skříně do 160A</t>
  </si>
  <si>
    <t>Zjištění stavu rozvaděče rámového, panelového, skříňového,pultového do 10-ti přístrojů v poli rozvaděče</t>
  </si>
  <si>
    <t>Zjištění stavu rozvaděče rámového, panelového, skříňového, pultového nad 10 do 30-ti přístrojů v poli rozvaděče</t>
  </si>
  <si>
    <t>Zjištění stavu rozvaděče rámového, panelového, skříňového, pultového nad 30 přístrojů v poli rozvaděče</t>
  </si>
  <si>
    <t>Zjištění stavu na zapouzdřeném rozvaděči nebo na rozvaděči přípojnicového systému</t>
  </si>
  <si>
    <t>Zjištění stavu deskové nebo oceloplechové rozvodnice nebo elektrorozvodného jádra</t>
  </si>
  <si>
    <t>Zjištění stavu v rozvodně do dvou výzbrojních jednotek</t>
  </si>
  <si>
    <t>Zjištění stavu v rozvodně od tří výzbrojních jednotek</t>
  </si>
  <si>
    <t>Zjištění stavu elektrického okruhu včetně instalačních, ovládacích a jistících prvků, ale bez spotřebičů připojených na tento okruh v prostoru bezpečném do 5-ti vývodů</t>
  </si>
  <si>
    <t>Zjištění stavu elektrického okruhu včetně instalačních, ovládacích a jistících prvků, ale bez spotřebičů připojených na tento okruh v prostoru bezpečném nad 5 do 10-ti vývodů</t>
  </si>
  <si>
    <t>okruh</t>
  </si>
  <si>
    <t>Zjištění stavu elektrického okruhu včetně instalačních,ovládacích a jistících prvků, ale bez spotřebičů připojených na tento okruh v prostoru bezpečném nad 5 do 10-ti vývodů</t>
  </si>
  <si>
    <t>Zjištění stavu pevně připojeného světelného spotřebiče žárovkového, zářivkového nebo výbojkového v prostoru bezpečném</t>
  </si>
  <si>
    <t>Zjištění stavu pevně připojeného světelného spotřebiče žárovkového, zářivkového nebo výbojkového v prostoru nebezpečném</t>
  </si>
  <si>
    <t>Zjištění stavu přímotopného pevně připojeného tepelného spotřebiče do 10 kW v prostoru bezpečném</t>
  </si>
  <si>
    <t>ks</t>
  </si>
  <si>
    <t>Zjištění stavu přímotopného pevně připojeného tepelného spotřebiče přes 10 kW v prostoru bezpečném</t>
  </si>
  <si>
    <t>Zjištění stavu akumulačního tepelného spotřebiče o výkonu do 10kW v prostoru bezpečném</t>
  </si>
  <si>
    <t>Zjištění stavu indukčního motoru a spotřebiče pevně připojeného o výkonu do 5kW v prostoru bezpečném</t>
  </si>
  <si>
    <t>Zjištění stavu indukčního motoru a spotřebiče pevně připojeného o výkonu přes 5kW v prostoru bezpečném</t>
  </si>
  <si>
    <t>Zjištění stavu ochrany před úderem blesku hřebenové soustavy jednoho objektu do 2 svodů</t>
  </si>
  <si>
    <t>Zjištění stavu ochrany před úderem blesku mřížové soustavy jednoho objektu do 4 svodů</t>
  </si>
  <si>
    <t>Zjištění stavu ochrany před úderem blesku kombinované soustavy jednoho objektu do 4 svodů</t>
  </si>
  <si>
    <t>svod</t>
  </si>
  <si>
    <t>Zjištění stavu ochrany před úderem blesku objektu výšky přes 30m</t>
  </si>
  <si>
    <t>Zjištění stavu ochrany před úderem blesku měření zemního odporu svodu do 2 svodů</t>
  </si>
  <si>
    <t>Zjištění stavu ochrany před úderem blesku měření zemního odporu svodu přes 2 do 8 svodů</t>
  </si>
  <si>
    <t>Měření izolačního odporu na přívodu do přípojkové skříně, rozvaděče nebo rozvodnice</t>
  </si>
  <si>
    <t>Měření izolačních odporů vnitřního zapojení rozvaděče nebo rozvodnice</t>
  </si>
  <si>
    <t>měření</t>
  </si>
  <si>
    <t>Měření izolačního odporu 1-fáz.nebo 3-fáz. okruhu rozvaděče na okruhu do 5-ti vývodů</t>
  </si>
  <si>
    <t>Měření izolačního odporu 1-fáz. nebo 3-fáz. okruhu rozvaděče na okruhu nad 5 do 10-ti vývodů</t>
  </si>
  <si>
    <t>Měření izolačního odporu 1-fáz.nebo 3-fáz. okruhu řídícím nebo ovládacím napájeném z transformátoru</t>
  </si>
  <si>
    <t>Měření izolačního odporu 1-fáz. nebo 3-fáz. spotřebičů samostatných napájeném z transformátoru</t>
  </si>
  <si>
    <t>Měření impedance smyčky vypínače na rozvodném zařízení, spotřebičích nebo přístrojích</t>
  </si>
  <si>
    <t>Měření zemního přechodového odporu u zemnění ochranného nebo pracovního</t>
  </si>
  <si>
    <t>Měření přechodového odporu ochraného spojení nebo ochranného pospojování</t>
  </si>
  <si>
    <t>Měření, zkoušení a prověření ochrany napěťovým nebo proudovým chráničem</t>
  </si>
  <si>
    <t>Měření základních elektrotechnických veličin (U-I-P-A-cos)</t>
  </si>
  <si>
    <t>Kontrola sledu fází</t>
  </si>
  <si>
    <t>Měření unikajícího proudu</t>
  </si>
  <si>
    <t>Vypnutí vedení, přezkoušení a zajištění vypnutého stavu, označení výstražnou tabulkou, opětovné zapnutí</t>
  </si>
  <si>
    <t>Zjištění cíle neoznačeného okruhu a označení okruhu</t>
  </si>
  <si>
    <t>Demontáž a opětovná montáž krytu rozvaděče, rozvodnice</t>
  </si>
  <si>
    <t>Demontáž a opětovná montáž víka zapouzdřeného rozvaděče, rozvodnice</t>
  </si>
  <si>
    <t>Demontáž a opětovná montáž desky deskové rozvodnice</t>
  </si>
  <si>
    <t>Demontáž a opětovná montáž krytu el. přístroje spotřebiče nebo instal. krabice</t>
  </si>
  <si>
    <t>Zjištění zkratových poměrů v rozvaděči a kontrola vypínací schopnosti přístrojů</t>
  </si>
  <si>
    <t>Stanovení výpočtového zatížení okruhu</t>
  </si>
  <si>
    <t>Demontáž a opětovná montáž zkušební svorky uzemnění</t>
  </si>
  <si>
    <t>Kontrola stavu stožárového svítidla parkového nebo sadového o počtu svítidel 1 nebo 2</t>
  </si>
  <si>
    <t xml:space="preserve">Kontrola stavu stožárového svítidla parkového nebo sadového o počtu svítidel 3 až 5 </t>
  </si>
  <si>
    <t>cena celkem:</t>
  </si>
  <si>
    <t>nabídková cena celkem v Kč včetně DPH</t>
  </si>
  <si>
    <t>revize elektroinstalace a hromosvodů</t>
  </si>
  <si>
    <t>cena celkem</t>
  </si>
  <si>
    <t>nabídková cena za revize celkem</t>
  </si>
  <si>
    <t xml:space="preserve">nabídková cena celkem v Kč bez DPH             </t>
  </si>
  <si>
    <t>druh revize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</si>
</sst>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_ ;\-#,##0\ "/>
    <numFmt numFmtId="166" formatCode="#,##0.00\ &quot;Kč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 CE"/>
      <family val="2"/>
      <charset val="238"/>
    </font>
    <font>
      <i/>
      <sz val="10"/>
      <name val="Arial CE"/>
      <family val="2"/>
      <charset val="238"/>
    </font>
    <font>
      <sz val="9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</cellStyleXfs>
  <cellXfs count="67">
    <xf numFmtId="0" fontId="0" fillId="0" borderId="0" xfId="0"/>
    <xf numFmtId="44" fontId="4" fillId="3" borderId="3" xfId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4" fontId="1" fillId="4" borderId="19" xfId="1" applyFont="1" applyFill="1" applyBorder="1" applyAlignment="1">
      <alignment horizontal="center" vertical="center"/>
    </xf>
    <xf numFmtId="44" fontId="1" fillId="4" borderId="20" xfId="1" applyFont="1" applyFill="1" applyBorder="1" applyAlignment="1">
      <alignment horizontal="center" vertical="center"/>
    </xf>
    <xf numFmtId="44" fontId="1" fillId="4" borderId="1" xfId="1" applyFont="1" applyFill="1" applyBorder="1" applyAlignment="1">
      <alignment horizontal="center" vertical="center"/>
    </xf>
    <xf numFmtId="44" fontId="1" fillId="4" borderId="2" xfId="1" applyFont="1" applyFill="1" applyBorder="1" applyAlignment="1">
      <alignment horizontal="center" vertical="center"/>
    </xf>
    <xf numFmtId="44" fontId="1" fillId="4" borderId="23" xfId="1" applyFont="1" applyFill="1" applyBorder="1" applyAlignment="1">
      <alignment horizontal="center" vertical="center"/>
    </xf>
    <xf numFmtId="44" fontId="1" fillId="4" borderId="24" xfId="1" applyFont="1" applyFill="1" applyBorder="1" applyAlignment="1">
      <alignment horizontal="center" vertical="center"/>
    </xf>
    <xf numFmtId="44" fontId="1" fillId="4" borderId="11" xfId="1" applyFont="1" applyFill="1" applyBorder="1" applyAlignment="1">
      <alignment horizontal="center" vertical="center"/>
    </xf>
    <xf numFmtId="44" fontId="1" fillId="4" borderId="14" xfId="1" applyFont="1" applyFill="1" applyBorder="1" applyAlignment="1">
      <alignment horizontal="center" vertical="center"/>
    </xf>
    <xf numFmtId="164" fontId="4" fillId="3" borderId="15" xfId="1" applyNumberFormat="1" applyFont="1" applyFill="1" applyBorder="1" applyAlignment="1">
      <alignment horizontal="center" vertical="center"/>
    </xf>
    <xf numFmtId="44" fontId="4" fillId="3" borderId="21" xfId="1" applyFont="1" applyFill="1" applyBorder="1" applyAlignment="1">
      <alignment horizontal="center" vertical="center"/>
    </xf>
    <xf numFmtId="44" fontId="4" fillId="3" borderId="16" xfId="1" applyFont="1" applyFill="1" applyBorder="1" applyAlignment="1">
      <alignment horizontal="center" vertical="center"/>
    </xf>
    <xf numFmtId="44" fontId="4" fillId="3" borderId="25" xfId="1" applyFont="1" applyFill="1" applyBorder="1" applyAlignment="1">
      <alignment horizontal="center" vertical="center"/>
    </xf>
    <xf numFmtId="44" fontId="4" fillId="3" borderId="17" xfId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44" fontId="0" fillId="7" borderId="1" xfId="1" applyFont="1" applyFill="1" applyBorder="1" applyAlignment="1">
      <alignment horizontal="center" vertical="center"/>
    </xf>
    <xf numFmtId="165" fontId="0" fillId="7" borderId="1" xfId="1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6" fillId="0" borderId="0" xfId="2" applyAlignment="1">
      <alignment wrapText="1"/>
    </xf>
    <xf numFmtId="0" fontId="8" fillId="0" borderId="0" xfId="2" applyFont="1" applyAlignment="1">
      <alignment horizontal="center" wrapText="1"/>
    </xf>
    <xf numFmtId="0" fontId="9" fillId="2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5" borderId="1" xfId="2" applyFont="1" applyFill="1" applyBorder="1" applyAlignment="1">
      <alignment vertical="center" wrapText="1"/>
    </xf>
    <xf numFmtId="0" fontId="10" fillId="0" borderId="0" xfId="2" applyFont="1" applyAlignment="1">
      <alignment wrapText="1"/>
    </xf>
    <xf numFmtId="0" fontId="12" fillId="0" borderId="1" xfId="2" applyFont="1" applyBorder="1" applyAlignment="1">
      <alignment horizontal="center" vertical="center" wrapText="1"/>
    </xf>
    <xf numFmtId="0" fontId="12" fillId="5" borderId="19" xfId="2" applyFont="1" applyFill="1" applyBorder="1" applyAlignment="1">
      <alignment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0" borderId="0" xfId="2" applyFont="1" applyBorder="1" applyAlignment="1">
      <alignment wrapText="1"/>
    </xf>
    <xf numFmtId="0" fontId="10" fillId="5" borderId="19" xfId="2" applyFont="1" applyFill="1" applyBorder="1" applyAlignment="1">
      <alignment vertical="center" wrapText="1"/>
    </xf>
    <xf numFmtId="0" fontId="12" fillId="0" borderId="19" xfId="2" applyFont="1" applyBorder="1" applyAlignment="1">
      <alignment horizontal="center" vertical="center" wrapText="1"/>
    </xf>
    <xf numFmtId="0" fontId="13" fillId="3" borderId="7" xfId="2" applyFont="1" applyFill="1" applyBorder="1" applyAlignment="1">
      <alignment vertical="center"/>
    </xf>
    <xf numFmtId="166" fontId="13" fillId="3" borderId="7" xfId="2" applyNumberFormat="1" applyFont="1" applyFill="1" applyBorder="1" applyAlignment="1">
      <alignment vertical="center"/>
    </xf>
    <xf numFmtId="0" fontId="14" fillId="0" borderId="0" xfId="2" applyFont="1" applyAlignment="1">
      <alignment wrapText="1"/>
    </xf>
    <xf numFmtId="0" fontId="15" fillId="0" borderId="0" xfId="2" applyFont="1" applyAlignment="1">
      <alignment wrapText="1"/>
    </xf>
    <xf numFmtId="0" fontId="10" fillId="0" borderId="0" xfId="2" applyFont="1" applyFill="1" applyBorder="1" applyAlignment="1">
      <alignment wrapText="1"/>
    </xf>
    <xf numFmtId="0" fontId="3" fillId="0" borderId="0" xfId="0" applyFont="1" applyAlignment="1"/>
    <xf numFmtId="0" fontId="4" fillId="9" borderId="1" xfId="0" applyFont="1" applyFill="1" applyBorder="1" applyAlignment="1">
      <alignment horizontal="center" vertical="center" wrapText="1"/>
    </xf>
    <xf numFmtId="44" fontId="4" fillId="9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3" borderId="4" xfId="0" applyFont="1" applyFill="1" applyBorder="1" applyAlignment="1">
      <alignment horizontal="left" vertical="center" wrapText="1" indent="1"/>
    </xf>
    <xf numFmtId="0" fontId="5" fillId="3" borderId="5" xfId="0" applyFont="1" applyFill="1" applyBorder="1" applyAlignment="1">
      <alignment horizontal="left" vertical="center" wrapText="1" indent="1"/>
    </xf>
    <xf numFmtId="0" fontId="7" fillId="0" borderId="0" xfId="2" applyFont="1" applyAlignment="1">
      <alignment horizontal="center" wrapText="1"/>
    </xf>
    <xf numFmtId="44" fontId="1" fillId="6" borderId="11" xfId="1" applyFont="1" applyFill="1" applyBorder="1" applyAlignment="1" applyProtection="1">
      <alignment horizontal="center" vertical="center"/>
      <protection locked="0"/>
    </xf>
    <xf numFmtId="44" fontId="1" fillId="6" borderId="23" xfId="1" applyFont="1" applyFill="1" applyBorder="1" applyAlignment="1" applyProtection="1">
      <alignment horizontal="center" vertical="center"/>
      <protection locked="0"/>
    </xf>
    <xf numFmtId="44" fontId="1" fillId="6" borderId="24" xfId="1" applyFont="1" applyFill="1" applyBorder="1" applyAlignment="1" applyProtection="1">
      <alignment horizontal="center" vertical="center"/>
      <protection locked="0"/>
    </xf>
    <xf numFmtId="164" fontId="1" fillId="6" borderId="9" xfId="1" applyNumberFormat="1" applyFont="1" applyFill="1" applyBorder="1" applyAlignment="1" applyProtection="1">
      <alignment horizontal="center" vertical="center"/>
      <protection locked="0"/>
    </xf>
    <xf numFmtId="44" fontId="1" fillId="6" borderId="19" xfId="1" applyFont="1" applyFill="1" applyBorder="1" applyAlignment="1" applyProtection="1">
      <alignment horizontal="center" vertical="center"/>
      <protection locked="0"/>
    </xf>
    <xf numFmtId="44" fontId="1" fillId="6" borderId="1" xfId="1" applyFont="1" applyFill="1" applyBorder="1" applyAlignment="1" applyProtection="1">
      <alignment horizontal="center" vertical="center"/>
      <protection locked="0"/>
    </xf>
    <xf numFmtId="44" fontId="1" fillId="6" borderId="13" xfId="1" applyFont="1" applyFill="1" applyBorder="1" applyAlignment="1" applyProtection="1">
      <alignment horizontal="center" vertical="center"/>
      <protection locked="0"/>
    </xf>
    <xf numFmtId="44" fontId="1" fillId="6" borderId="2" xfId="1" applyFont="1" applyFill="1" applyBorder="1" applyAlignment="1" applyProtection="1">
      <alignment horizontal="center" vertical="center"/>
      <protection locked="0"/>
    </xf>
    <xf numFmtId="44" fontId="0" fillId="6" borderId="1" xfId="1" applyFont="1" applyFill="1" applyBorder="1" applyAlignment="1" applyProtection="1">
      <alignment horizontal="center" vertical="center"/>
      <protection locked="0"/>
    </xf>
    <xf numFmtId="44" fontId="11" fillId="6" borderId="1" xfId="3" applyFont="1" applyFill="1" applyBorder="1" applyAlignment="1" applyProtection="1">
      <alignment vertical="center" wrapText="1"/>
      <protection locked="0"/>
    </xf>
    <xf numFmtId="44" fontId="0" fillId="7" borderId="1" xfId="1" applyFont="1" applyFill="1" applyBorder="1" applyAlignment="1" applyProtection="1">
      <alignment horizontal="center" vertical="center"/>
      <protection locked="0"/>
    </xf>
  </cellXfs>
  <cellStyles count="4">
    <cellStyle name="Měna" xfId="1" builtinId="4"/>
    <cellStyle name="Měna 2" xfId="3"/>
    <cellStyle name="Normální" xfId="0" builtinId="0"/>
    <cellStyle name="Normální 2" xfId="2"/>
  </cellStyles>
  <dxfs count="0"/>
  <tableStyles count="0" defaultTableStyle="TableStyleMedium2" defaultPivotStyle="PivotStyleMedium9"/>
  <colors>
    <mruColors>
      <color rgb="FFCCFFFF"/>
      <color rgb="FFFFFF99"/>
      <color rgb="FFFFFFCC"/>
      <color rgb="FFCCFFCC"/>
      <color rgb="FFCCE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D6" sqref="D6"/>
    </sheetView>
  </sheetViews>
  <sheetFormatPr defaultRowHeight="15" x14ac:dyDescent="0.25"/>
  <cols>
    <col min="1" max="1" width="16" customWidth="1"/>
    <col min="2" max="2" width="14.7109375" customWidth="1"/>
    <col min="3" max="3" width="14.28515625" customWidth="1"/>
    <col min="4" max="4" width="15" customWidth="1"/>
    <col min="5" max="5" width="12.7109375" customWidth="1"/>
    <col min="6" max="6" width="12.5703125" customWidth="1"/>
  </cols>
  <sheetData>
    <row r="1" spans="1:6" ht="18.75" x14ac:dyDescent="0.3">
      <c r="A1" s="52" t="s">
        <v>101</v>
      </c>
      <c r="B1" s="52"/>
      <c r="C1" s="52"/>
      <c r="D1" s="52"/>
      <c r="E1" s="48"/>
      <c r="F1" s="48"/>
    </row>
    <row r="3" spans="1:6" ht="45" x14ac:dyDescent="0.25">
      <c r="A3" s="51" t="s">
        <v>103</v>
      </c>
      <c r="B3" s="28" t="s">
        <v>102</v>
      </c>
      <c r="C3" s="28" t="s">
        <v>33</v>
      </c>
      <c r="D3" s="28" t="s">
        <v>98</v>
      </c>
    </row>
    <row r="4" spans="1:6" ht="45" x14ac:dyDescent="0.25">
      <c r="A4" s="26" t="s">
        <v>28</v>
      </c>
      <c r="B4" s="66">
        <f>elektrospotřebiče!D5</f>
        <v>0</v>
      </c>
      <c r="C4" s="24">
        <f>B4*21%</f>
        <v>0</v>
      </c>
      <c r="D4" s="24">
        <f>B4+C4</f>
        <v>0</v>
      </c>
    </row>
    <row r="5" spans="1:6" ht="45" x14ac:dyDescent="0.25">
      <c r="A5" s="26" t="s">
        <v>99</v>
      </c>
      <c r="B5" s="66">
        <f>elektroinstalace!F23</f>
        <v>0</v>
      </c>
      <c r="C5" s="24">
        <f>B5*21%</f>
        <v>0</v>
      </c>
      <c r="D5" s="24">
        <f>B5+C5</f>
        <v>0</v>
      </c>
    </row>
    <row r="6" spans="1:6" ht="40.5" customHeight="1" x14ac:dyDescent="0.25">
      <c r="A6" s="49" t="s">
        <v>100</v>
      </c>
      <c r="B6" s="50">
        <f>SUM(B4:B5)</f>
        <v>0</v>
      </c>
      <c r="C6" s="50">
        <f t="shared" ref="C6" si="0">SUM(B6)</f>
        <v>0</v>
      </c>
      <c r="D6" s="50">
        <f t="shared" ref="D6" si="1">SUM(C6)</f>
        <v>0</v>
      </c>
    </row>
  </sheetData>
  <sheetProtection password="DF45" sheet="1" objects="1" scenarios="1"/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2" workbookViewId="0">
      <selection activeCell="C14" sqref="C14"/>
    </sheetView>
  </sheetViews>
  <sheetFormatPr defaultRowHeight="15" x14ac:dyDescent="0.25"/>
  <cols>
    <col min="1" max="1" width="21" customWidth="1"/>
    <col min="2" max="6" width="17.7109375" customWidth="1"/>
  </cols>
  <sheetData>
    <row r="1" spans="1:6" ht="18.75" x14ac:dyDescent="0.3">
      <c r="A1" s="52" t="s">
        <v>24</v>
      </c>
      <c r="B1" s="52"/>
      <c r="C1" s="52"/>
      <c r="D1" s="52"/>
      <c r="E1" s="52"/>
      <c r="F1" s="52"/>
    </row>
    <row r="2" spans="1:6" ht="15.75" thickBot="1" x14ac:dyDescent="0.3"/>
    <row r="3" spans="1:6" ht="51.75" customHeight="1" thickBot="1" x14ac:dyDescent="0.3">
      <c r="A3" s="2" t="s">
        <v>0</v>
      </c>
      <c r="B3" s="3" t="s">
        <v>27</v>
      </c>
      <c r="C3" s="3" t="s">
        <v>26</v>
      </c>
      <c r="D3" s="3" t="s">
        <v>1</v>
      </c>
      <c r="E3" s="4" t="s">
        <v>2</v>
      </c>
      <c r="F3" s="5" t="s">
        <v>3</v>
      </c>
    </row>
    <row r="4" spans="1:6" ht="30" x14ac:dyDescent="0.25">
      <c r="A4" s="19" t="s">
        <v>14</v>
      </c>
      <c r="B4" s="59">
        <v>0</v>
      </c>
      <c r="C4" s="59">
        <v>0</v>
      </c>
      <c r="D4" s="59">
        <v>0</v>
      </c>
      <c r="E4" s="62">
        <v>0</v>
      </c>
      <c r="F4" s="14">
        <f>B4+C4+D4+E4</f>
        <v>0</v>
      </c>
    </row>
    <row r="5" spans="1:6" ht="30" customHeight="1" x14ac:dyDescent="0.25">
      <c r="A5" s="20" t="s">
        <v>15</v>
      </c>
      <c r="B5" s="60">
        <v>0</v>
      </c>
      <c r="C5" s="6" t="s">
        <v>25</v>
      </c>
      <c r="D5" s="60">
        <v>0</v>
      </c>
      <c r="E5" s="7" t="s">
        <v>25</v>
      </c>
      <c r="F5" s="15">
        <f>B5+D5</f>
        <v>0</v>
      </c>
    </row>
    <row r="6" spans="1:6" ht="30" customHeight="1" x14ac:dyDescent="0.25">
      <c r="A6" s="20" t="s">
        <v>16</v>
      </c>
      <c r="B6" s="60">
        <v>0</v>
      </c>
      <c r="C6" s="60">
        <v>0</v>
      </c>
      <c r="D6" s="60">
        <v>0</v>
      </c>
      <c r="E6" s="7" t="s">
        <v>25</v>
      </c>
      <c r="F6" s="15">
        <f>B6+C6+D6</f>
        <v>0</v>
      </c>
    </row>
    <row r="7" spans="1:6" ht="30" customHeight="1" x14ac:dyDescent="0.25">
      <c r="A7" s="20" t="s">
        <v>17</v>
      </c>
      <c r="B7" s="60">
        <v>0</v>
      </c>
      <c r="C7" s="6" t="s">
        <v>25</v>
      </c>
      <c r="D7" s="60">
        <v>0</v>
      </c>
      <c r="E7" s="7" t="s">
        <v>25</v>
      </c>
      <c r="F7" s="15">
        <f>B7+D7</f>
        <v>0</v>
      </c>
    </row>
    <row r="8" spans="1:6" ht="30" customHeight="1" x14ac:dyDescent="0.25">
      <c r="A8" s="20" t="s">
        <v>18</v>
      </c>
      <c r="B8" s="60">
        <v>0</v>
      </c>
      <c r="C8" s="6" t="s">
        <v>25</v>
      </c>
      <c r="D8" s="60">
        <v>0</v>
      </c>
      <c r="E8" s="7" t="s">
        <v>25</v>
      </c>
      <c r="F8" s="15">
        <f>B8+D8</f>
        <v>0</v>
      </c>
    </row>
    <row r="9" spans="1:6" ht="32.25" customHeight="1" x14ac:dyDescent="0.25">
      <c r="A9" s="21" t="s">
        <v>4</v>
      </c>
      <c r="B9" s="61">
        <v>0</v>
      </c>
      <c r="C9" s="61">
        <v>0</v>
      </c>
      <c r="D9" s="61">
        <v>0</v>
      </c>
      <c r="E9" s="63">
        <v>0</v>
      </c>
      <c r="F9" s="16">
        <f>B9+C9+D9+E9</f>
        <v>0</v>
      </c>
    </row>
    <row r="10" spans="1:6" ht="32.25" customHeight="1" x14ac:dyDescent="0.25">
      <c r="A10" s="21" t="s">
        <v>19</v>
      </c>
      <c r="B10" s="61">
        <v>0</v>
      </c>
      <c r="C10" s="8" t="s">
        <v>25</v>
      </c>
      <c r="D10" s="61">
        <v>0</v>
      </c>
      <c r="E10" s="9" t="s">
        <v>25</v>
      </c>
      <c r="F10" s="16">
        <f>B10+D10</f>
        <v>0</v>
      </c>
    </row>
    <row r="11" spans="1:6" ht="32.25" customHeight="1" x14ac:dyDescent="0.25">
      <c r="A11" s="21" t="s">
        <v>20</v>
      </c>
      <c r="B11" s="61">
        <v>0</v>
      </c>
      <c r="C11" s="8" t="s">
        <v>25</v>
      </c>
      <c r="D11" s="61">
        <v>0</v>
      </c>
      <c r="E11" s="9" t="s">
        <v>25</v>
      </c>
      <c r="F11" s="16">
        <f>B11+D11</f>
        <v>0</v>
      </c>
    </row>
    <row r="12" spans="1:6" ht="32.25" customHeight="1" x14ac:dyDescent="0.25">
      <c r="A12" s="21" t="s">
        <v>21</v>
      </c>
      <c r="B12" s="61">
        <v>0</v>
      </c>
      <c r="C12" s="8" t="s">
        <v>25</v>
      </c>
      <c r="D12" s="61">
        <v>0</v>
      </c>
      <c r="E12" s="9" t="s">
        <v>25</v>
      </c>
      <c r="F12" s="16">
        <f>B12+D12</f>
        <v>0</v>
      </c>
    </row>
    <row r="13" spans="1:6" ht="32.25" customHeight="1" x14ac:dyDescent="0.25">
      <c r="A13" s="21" t="s">
        <v>12</v>
      </c>
      <c r="B13" s="61">
        <v>0</v>
      </c>
      <c r="C13" s="8" t="s">
        <v>25</v>
      </c>
      <c r="D13" s="61">
        <v>0</v>
      </c>
      <c r="E13" s="63">
        <v>0</v>
      </c>
      <c r="F13" s="16">
        <f>B13+D13+E13</f>
        <v>0</v>
      </c>
    </row>
    <row r="14" spans="1:6" ht="32.25" customHeight="1" x14ac:dyDescent="0.25">
      <c r="A14" s="21" t="s">
        <v>11</v>
      </c>
      <c r="B14" s="61">
        <v>0</v>
      </c>
      <c r="C14" s="8" t="s">
        <v>25</v>
      </c>
      <c r="D14" s="61">
        <v>0</v>
      </c>
      <c r="E14" s="63">
        <v>0</v>
      </c>
      <c r="F14" s="16">
        <f>B14+D14+E14</f>
        <v>0</v>
      </c>
    </row>
    <row r="15" spans="1:6" ht="32.25" customHeight="1" x14ac:dyDescent="0.25">
      <c r="A15" s="21" t="s">
        <v>10</v>
      </c>
      <c r="B15" s="61">
        <v>0</v>
      </c>
      <c r="C15" s="8" t="s">
        <v>25</v>
      </c>
      <c r="D15" s="61">
        <v>0</v>
      </c>
      <c r="E15" s="63">
        <v>0</v>
      </c>
      <c r="F15" s="16">
        <f>B15+D15+E15</f>
        <v>0</v>
      </c>
    </row>
    <row r="16" spans="1:6" ht="32.25" customHeight="1" x14ac:dyDescent="0.25">
      <c r="A16" s="21" t="s">
        <v>9</v>
      </c>
      <c r="B16" s="61">
        <v>0</v>
      </c>
      <c r="C16" s="8" t="s">
        <v>25</v>
      </c>
      <c r="D16" s="61">
        <v>0</v>
      </c>
      <c r="E16" s="9" t="s">
        <v>25</v>
      </c>
      <c r="F16" s="16">
        <f>B16+D16</f>
        <v>0</v>
      </c>
    </row>
    <row r="17" spans="1:6" ht="32.25" customHeight="1" x14ac:dyDescent="0.25">
      <c r="A17" s="21" t="s">
        <v>13</v>
      </c>
      <c r="B17" s="61">
        <v>0</v>
      </c>
      <c r="C17" s="8" t="s">
        <v>25</v>
      </c>
      <c r="D17" s="61">
        <v>0</v>
      </c>
      <c r="E17" s="9" t="s">
        <v>25</v>
      </c>
      <c r="F17" s="16">
        <f>B17+D17</f>
        <v>0</v>
      </c>
    </row>
    <row r="18" spans="1:6" ht="32.25" customHeight="1" x14ac:dyDescent="0.25">
      <c r="A18" s="22" t="s">
        <v>6</v>
      </c>
      <c r="B18" s="57">
        <v>0</v>
      </c>
      <c r="C18" s="10" t="s">
        <v>25</v>
      </c>
      <c r="D18" s="10" t="s">
        <v>25</v>
      </c>
      <c r="E18" s="11" t="s">
        <v>25</v>
      </c>
      <c r="F18" s="17">
        <f>B18</f>
        <v>0</v>
      </c>
    </row>
    <row r="19" spans="1:6" ht="32.25" customHeight="1" x14ac:dyDescent="0.25">
      <c r="A19" s="22" t="s">
        <v>22</v>
      </c>
      <c r="B19" s="57">
        <v>0</v>
      </c>
      <c r="C19" s="57">
        <v>0</v>
      </c>
      <c r="D19" s="57">
        <v>0</v>
      </c>
      <c r="E19" s="58">
        <v>0</v>
      </c>
      <c r="F19" s="17">
        <f>B19+C19+D19+E19</f>
        <v>0</v>
      </c>
    </row>
    <row r="20" spans="1:6" ht="32.25" customHeight="1" x14ac:dyDescent="0.25">
      <c r="A20" s="22" t="s">
        <v>7</v>
      </c>
      <c r="B20" s="57">
        <v>0</v>
      </c>
      <c r="C20" s="10" t="s">
        <v>25</v>
      </c>
      <c r="D20" s="10" t="s">
        <v>25</v>
      </c>
      <c r="E20" s="11" t="s">
        <v>25</v>
      </c>
      <c r="F20" s="17">
        <f>B20</f>
        <v>0</v>
      </c>
    </row>
    <row r="21" spans="1:6" ht="32.25" customHeight="1" x14ac:dyDescent="0.25">
      <c r="A21" s="21" t="s">
        <v>8</v>
      </c>
      <c r="B21" s="57">
        <v>0</v>
      </c>
      <c r="C21" s="10" t="s">
        <v>25</v>
      </c>
      <c r="D21" s="10" t="s">
        <v>25</v>
      </c>
      <c r="E21" s="11" t="s">
        <v>25</v>
      </c>
      <c r="F21" s="17">
        <f>B21</f>
        <v>0</v>
      </c>
    </row>
    <row r="22" spans="1:6" ht="32.25" customHeight="1" thickBot="1" x14ac:dyDescent="0.3">
      <c r="A22" s="23" t="s">
        <v>23</v>
      </c>
      <c r="B22" s="56">
        <v>0</v>
      </c>
      <c r="C22" s="12" t="s">
        <v>25</v>
      </c>
      <c r="D22" s="56">
        <v>0</v>
      </c>
      <c r="E22" s="13" t="s">
        <v>25</v>
      </c>
      <c r="F22" s="18">
        <f>B22+D22</f>
        <v>0</v>
      </c>
    </row>
    <row r="23" spans="1:6" ht="32.25" customHeight="1" thickBot="1" x14ac:dyDescent="0.3">
      <c r="A23" s="53" t="s">
        <v>5</v>
      </c>
      <c r="B23" s="54"/>
      <c r="C23" s="54"/>
      <c r="D23" s="54"/>
      <c r="E23" s="54"/>
      <c r="F23" s="1">
        <f>F4+F5+F6+F7+F8+F9+F10+F11+F12+F13+F14+F15+F16+F17+F18+F19+F20+F21+F22</f>
        <v>0</v>
      </c>
    </row>
    <row r="24" spans="1:6" ht="32.25" customHeight="1" x14ac:dyDescent="0.25"/>
    <row r="25" spans="1:6" ht="32.25" customHeight="1" x14ac:dyDescent="0.25"/>
    <row r="26" spans="1:6" ht="32.25" customHeight="1" x14ac:dyDescent="0.25"/>
    <row r="27" spans="1:6" ht="32.25" customHeight="1" x14ac:dyDescent="0.25"/>
    <row r="28" spans="1:6" ht="32.25" customHeight="1" x14ac:dyDescent="0.25"/>
    <row r="29" spans="1:6" ht="32.25" customHeight="1" x14ac:dyDescent="0.25"/>
    <row r="30" spans="1:6" ht="32.25" customHeight="1" x14ac:dyDescent="0.25"/>
    <row r="31" spans="1:6" ht="32.25" customHeight="1" x14ac:dyDescent="0.25"/>
  </sheetData>
  <sheetProtection password="DF45" sheet="1" objects="1" scenarios="1"/>
  <mergeCells count="2">
    <mergeCell ref="A1:F1"/>
    <mergeCell ref="A23:E23"/>
  </mergeCells>
  <pageMargins left="0.7" right="0.7" top="0.75" bottom="0.75" header="0.3" footer="0.3"/>
  <pageSetup paperSize="9" orientation="portrait" r:id="rId1"/>
  <ignoredErrors>
    <ignoredError sqref="F9 F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workbookViewId="0">
      <selection activeCell="D20" sqref="D20"/>
    </sheetView>
  </sheetViews>
  <sheetFormatPr defaultRowHeight="15" x14ac:dyDescent="0.25"/>
  <cols>
    <col min="1" max="1" width="16.28515625" customWidth="1"/>
    <col min="2" max="2" width="15.7109375" customWidth="1"/>
    <col min="3" max="3" width="22.140625" customWidth="1"/>
    <col min="4" max="4" width="22.85546875" customWidth="1"/>
  </cols>
  <sheetData>
    <row r="1" spans="1:4" ht="18.75" x14ac:dyDescent="0.3">
      <c r="A1" s="52" t="s">
        <v>37</v>
      </c>
      <c r="B1" s="52"/>
      <c r="C1" s="52"/>
      <c r="D1" s="52"/>
    </row>
    <row r="3" spans="1:4" ht="51.75" customHeight="1" x14ac:dyDescent="0.25">
      <c r="A3" s="29"/>
      <c r="B3" s="28" t="s">
        <v>36</v>
      </c>
      <c r="C3" s="28" t="s">
        <v>35</v>
      </c>
      <c r="D3" s="28" t="s">
        <v>34</v>
      </c>
    </row>
    <row r="4" spans="1:4" x14ac:dyDescent="0.25">
      <c r="A4" s="27" t="s">
        <v>32</v>
      </c>
      <c r="B4" s="27" t="s">
        <v>31</v>
      </c>
      <c r="C4" s="27" t="s">
        <v>30</v>
      </c>
      <c r="D4" s="27" t="s">
        <v>29</v>
      </c>
    </row>
    <row r="5" spans="1:4" ht="51.75" customHeight="1" x14ac:dyDescent="0.25">
      <c r="A5" s="26" t="s">
        <v>28</v>
      </c>
      <c r="B5" s="64">
        <v>0</v>
      </c>
      <c r="C5" s="25">
        <v>22634</v>
      </c>
      <c r="D5" s="24">
        <f>B5*C5</f>
        <v>0</v>
      </c>
    </row>
  </sheetData>
  <sheetProtection password="DF45" sheet="1" objects="1" scenarios="1"/>
  <mergeCells count="1">
    <mergeCell ref="A1:D1"/>
  </mergeCell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B7" sqref="B7"/>
    </sheetView>
  </sheetViews>
  <sheetFormatPr defaultRowHeight="12.75" x14ac:dyDescent="0.2"/>
  <cols>
    <col min="1" max="1" width="43" style="30" customWidth="1"/>
    <col min="2" max="3" width="7.85546875" style="30" customWidth="1"/>
    <col min="4" max="4" width="17.7109375" style="30" customWidth="1"/>
    <col min="5" max="256" width="9.140625" style="30"/>
    <col min="257" max="257" width="43" style="30" customWidth="1"/>
    <col min="258" max="259" width="7.85546875" style="30" customWidth="1"/>
    <col min="260" max="260" width="17.7109375" style="30" customWidth="1"/>
    <col min="261" max="512" width="9.140625" style="30"/>
    <col min="513" max="513" width="43" style="30" customWidth="1"/>
    <col min="514" max="515" width="7.85546875" style="30" customWidth="1"/>
    <col min="516" max="516" width="17.7109375" style="30" customWidth="1"/>
    <col min="517" max="768" width="9.140625" style="30"/>
    <col min="769" max="769" width="43" style="30" customWidth="1"/>
    <col min="770" max="771" width="7.85546875" style="30" customWidth="1"/>
    <col min="772" max="772" width="17.7109375" style="30" customWidth="1"/>
    <col min="773" max="1024" width="9.140625" style="30"/>
    <col min="1025" max="1025" width="43" style="30" customWidth="1"/>
    <col min="1026" max="1027" width="7.85546875" style="30" customWidth="1"/>
    <col min="1028" max="1028" width="17.7109375" style="30" customWidth="1"/>
    <col min="1029" max="1280" width="9.140625" style="30"/>
    <col min="1281" max="1281" width="43" style="30" customWidth="1"/>
    <col min="1282" max="1283" width="7.85546875" style="30" customWidth="1"/>
    <col min="1284" max="1284" width="17.7109375" style="30" customWidth="1"/>
    <col min="1285" max="1536" width="9.140625" style="30"/>
    <col min="1537" max="1537" width="43" style="30" customWidth="1"/>
    <col min="1538" max="1539" width="7.85546875" style="30" customWidth="1"/>
    <col min="1540" max="1540" width="17.7109375" style="30" customWidth="1"/>
    <col min="1541" max="1792" width="9.140625" style="30"/>
    <col min="1793" max="1793" width="43" style="30" customWidth="1"/>
    <col min="1794" max="1795" width="7.85546875" style="30" customWidth="1"/>
    <col min="1796" max="1796" width="17.7109375" style="30" customWidth="1"/>
    <col min="1797" max="2048" width="9.140625" style="30"/>
    <col min="2049" max="2049" width="43" style="30" customWidth="1"/>
    <col min="2050" max="2051" width="7.85546875" style="30" customWidth="1"/>
    <col min="2052" max="2052" width="17.7109375" style="30" customWidth="1"/>
    <col min="2053" max="2304" width="9.140625" style="30"/>
    <col min="2305" max="2305" width="43" style="30" customWidth="1"/>
    <col min="2306" max="2307" width="7.85546875" style="30" customWidth="1"/>
    <col min="2308" max="2308" width="17.7109375" style="30" customWidth="1"/>
    <col min="2309" max="2560" width="9.140625" style="30"/>
    <col min="2561" max="2561" width="43" style="30" customWidth="1"/>
    <col min="2562" max="2563" width="7.85546875" style="30" customWidth="1"/>
    <col min="2564" max="2564" width="17.7109375" style="30" customWidth="1"/>
    <col min="2565" max="2816" width="9.140625" style="30"/>
    <col min="2817" max="2817" width="43" style="30" customWidth="1"/>
    <col min="2818" max="2819" width="7.85546875" style="30" customWidth="1"/>
    <col min="2820" max="2820" width="17.7109375" style="30" customWidth="1"/>
    <col min="2821" max="3072" width="9.140625" style="30"/>
    <col min="3073" max="3073" width="43" style="30" customWidth="1"/>
    <col min="3074" max="3075" width="7.85546875" style="30" customWidth="1"/>
    <col min="3076" max="3076" width="17.7109375" style="30" customWidth="1"/>
    <col min="3077" max="3328" width="9.140625" style="30"/>
    <col min="3329" max="3329" width="43" style="30" customWidth="1"/>
    <col min="3330" max="3331" width="7.85546875" style="30" customWidth="1"/>
    <col min="3332" max="3332" width="17.7109375" style="30" customWidth="1"/>
    <col min="3333" max="3584" width="9.140625" style="30"/>
    <col min="3585" max="3585" width="43" style="30" customWidth="1"/>
    <col min="3586" max="3587" width="7.85546875" style="30" customWidth="1"/>
    <col min="3588" max="3588" width="17.7109375" style="30" customWidth="1"/>
    <col min="3589" max="3840" width="9.140625" style="30"/>
    <col min="3841" max="3841" width="43" style="30" customWidth="1"/>
    <col min="3842" max="3843" width="7.85546875" style="30" customWidth="1"/>
    <col min="3844" max="3844" width="17.7109375" style="30" customWidth="1"/>
    <col min="3845" max="4096" width="9.140625" style="30"/>
    <col min="4097" max="4097" width="43" style="30" customWidth="1"/>
    <col min="4098" max="4099" width="7.85546875" style="30" customWidth="1"/>
    <col min="4100" max="4100" width="17.7109375" style="30" customWidth="1"/>
    <col min="4101" max="4352" width="9.140625" style="30"/>
    <col min="4353" max="4353" width="43" style="30" customWidth="1"/>
    <col min="4354" max="4355" width="7.85546875" style="30" customWidth="1"/>
    <col min="4356" max="4356" width="17.7109375" style="30" customWidth="1"/>
    <col min="4357" max="4608" width="9.140625" style="30"/>
    <col min="4609" max="4609" width="43" style="30" customWidth="1"/>
    <col min="4610" max="4611" width="7.85546875" style="30" customWidth="1"/>
    <col min="4612" max="4612" width="17.7109375" style="30" customWidth="1"/>
    <col min="4613" max="4864" width="9.140625" style="30"/>
    <col min="4865" max="4865" width="43" style="30" customWidth="1"/>
    <col min="4866" max="4867" width="7.85546875" style="30" customWidth="1"/>
    <col min="4868" max="4868" width="17.7109375" style="30" customWidth="1"/>
    <col min="4869" max="5120" width="9.140625" style="30"/>
    <col min="5121" max="5121" width="43" style="30" customWidth="1"/>
    <col min="5122" max="5123" width="7.85546875" style="30" customWidth="1"/>
    <col min="5124" max="5124" width="17.7109375" style="30" customWidth="1"/>
    <col min="5125" max="5376" width="9.140625" style="30"/>
    <col min="5377" max="5377" width="43" style="30" customWidth="1"/>
    <col min="5378" max="5379" width="7.85546875" style="30" customWidth="1"/>
    <col min="5380" max="5380" width="17.7109375" style="30" customWidth="1"/>
    <col min="5381" max="5632" width="9.140625" style="30"/>
    <col min="5633" max="5633" width="43" style="30" customWidth="1"/>
    <col min="5634" max="5635" width="7.85546875" style="30" customWidth="1"/>
    <col min="5636" max="5636" width="17.7109375" style="30" customWidth="1"/>
    <col min="5637" max="5888" width="9.140625" style="30"/>
    <col min="5889" max="5889" width="43" style="30" customWidth="1"/>
    <col min="5890" max="5891" width="7.85546875" style="30" customWidth="1"/>
    <col min="5892" max="5892" width="17.7109375" style="30" customWidth="1"/>
    <col min="5893" max="6144" width="9.140625" style="30"/>
    <col min="6145" max="6145" width="43" style="30" customWidth="1"/>
    <col min="6146" max="6147" width="7.85546875" style="30" customWidth="1"/>
    <col min="6148" max="6148" width="17.7109375" style="30" customWidth="1"/>
    <col min="6149" max="6400" width="9.140625" style="30"/>
    <col min="6401" max="6401" width="43" style="30" customWidth="1"/>
    <col min="6402" max="6403" width="7.85546875" style="30" customWidth="1"/>
    <col min="6404" max="6404" width="17.7109375" style="30" customWidth="1"/>
    <col min="6405" max="6656" width="9.140625" style="30"/>
    <col min="6657" max="6657" width="43" style="30" customWidth="1"/>
    <col min="6658" max="6659" width="7.85546875" style="30" customWidth="1"/>
    <col min="6660" max="6660" width="17.7109375" style="30" customWidth="1"/>
    <col min="6661" max="6912" width="9.140625" style="30"/>
    <col min="6913" max="6913" width="43" style="30" customWidth="1"/>
    <col min="6914" max="6915" width="7.85546875" style="30" customWidth="1"/>
    <col min="6916" max="6916" width="17.7109375" style="30" customWidth="1"/>
    <col min="6917" max="7168" width="9.140625" style="30"/>
    <col min="7169" max="7169" width="43" style="30" customWidth="1"/>
    <col min="7170" max="7171" width="7.85546875" style="30" customWidth="1"/>
    <col min="7172" max="7172" width="17.7109375" style="30" customWidth="1"/>
    <col min="7173" max="7424" width="9.140625" style="30"/>
    <col min="7425" max="7425" width="43" style="30" customWidth="1"/>
    <col min="7426" max="7427" width="7.85546875" style="30" customWidth="1"/>
    <col min="7428" max="7428" width="17.7109375" style="30" customWidth="1"/>
    <col min="7429" max="7680" width="9.140625" style="30"/>
    <col min="7681" max="7681" width="43" style="30" customWidth="1"/>
    <col min="7682" max="7683" width="7.85546875" style="30" customWidth="1"/>
    <col min="7684" max="7684" width="17.7109375" style="30" customWidth="1"/>
    <col min="7685" max="7936" width="9.140625" style="30"/>
    <col min="7937" max="7937" width="43" style="30" customWidth="1"/>
    <col min="7938" max="7939" width="7.85546875" style="30" customWidth="1"/>
    <col min="7940" max="7940" width="17.7109375" style="30" customWidth="1"/>
    <col min="7941" max="8192" width="9.140625" style="30"/>
    <col min="8193" max="8193" width="43" style="30" customWidth="1"/>
    <col min="8194" max="8195" width="7.85546875" style="30" customWidth="1"/>
    <col min="8196" max="8196" width="17.7109375" style="30" customWidth="1"/>
    <col min="8197" max="8448" width="9.140625" style="30"/>
    <col min="8449" max="8449" width="43" style="30" customWidth="1"/>
    <col min="8450" max="8451" width="7.85546875" style="30" customWidth="1"/>
    <col min="8452" max="8452" width="17.7109375" style="30" customWidth="1"/>
    <col min="8453" max="8704" width="9.140625" style="30"/>
    <col min="8705" max="8705" width="43" style="30" customWidth="1"/>
    <col min="8706" max="8707" width="7.85546875" style="30" customWidth="1"/>
    <col min="8708" max="8708" width="17.7109375" style="30" customWidth="1"/>
    <col min="8709" max="8960" width="9.140625" style="30"/>
    <col min="8961" max="8961" width="43" style="30" customWidth="1"/>
    <col min="8962" max="8963" width="7.85546875" style="30" customWidth="1"/>
    <col min="8964" max="8964" width="17.7109375" style="30" customWidth="1"/>
    <col min="8965" max="9216" width="9.140625" style="30"/>
    <col min="9217" max="9217" width="43" style="30" customWidth="1"/>
    <col min="9218" max="9219" width="7.85546875" style="30" customWidth="1"/>
    <col min="9220" max="9220" width="17.7109375" style="30" customWidth="1"/>
    <col min="9221" max="9472" width="9.140625" style="30"/>
    <col min="9473" max="9473" width="43" style="30" customWidth="1"/>
    <col min="9474" max="9475" width="7.85546875" style="30" customWidth="1"/>
    <col min="9476" max="9476" width="17.7109375" style="30" customWidth="1"/>
    <col min="9477" max="9728" width="9.140625" style="30"/>
    <col min="9729" max="9729" width="43" style="30" customWidth="1"/>
    <col min="9730" max="9731" width="7.85546875" style="30" customWidth="1"/>
    <col min="9732" max="9732" width="17.7109375" style="30" customWidth="1"/>
    <col min="9733" max="9984" width="9.140625" style="30"/>
    <col min="9985" max="9985" width="43" style="30" customWidth="1"/>
    <col min="9986" max="9987" width="7.85546875" style="30" customWidth="1"/>
    <col min="9988" max="9988" width="17.7109375" style="30" customWidth="1"/>
    <col min="9989" max="10240" width="9.140625" style="30"/>
    <col min="10241" max="10241" width="43" style="30" customWidth="1"/>
    <col min="10242" max="10243" width="7.85546875" style="30" customWidth="1"/>
    <col min="10244" max="10244" width="17.7109375" style="30" customWidth="1"/>
    <col min="10245" max="10496" width="9.140625" style="30"/>
    <col min="10497" max="10497" width="43" style="30" customWidth="1"/>
    <col min="10498" max="10499" width="7.85546875" style="30" customWidth="1"/>
    <col min="10500" max="10500" width="17.7109375" style="30" customWidth="1"/>
    <col min="10501" max="10752" width="9.140625" style="30"/>
    <col min="10753" max="10753" width="43" style="30" customWidth="1"/>
    <col min="10754" max="10755" width="7.85546875" style="30" customWidth="1"/>
    <col min="10756" max="10756" width="17.7109375" style="30" customWidth="1"/>
    <col min="10757" max="11008" width="9.140625" style="30"/>
    <col min="11009" max="11009" width="43" style="30" customWidth="1"/>
    <col min="11010" max="11011" width="7.85546875" style="30" customWidth="1"/>
    <col min="11012" max="11012" width="17.7109375" style="30" customWidth="1"/>
    <col min="11013" max="11264" width="9.140625" style="30"/>
    <col min="11265" max="11265" width="43" style="30" customWidth="1"/>
    <col min="11266" max="11267" width="7.85546875" style="30" customWidth="1"/>
    <col min="11268" max="11268" width="17.7109375" style="30" customWidth="1"/>
    <col min="11269" max="11520" width="9.140625" style="30"/>
    <col min="11521" max="11521" width="43" style="30" customWidth="1"/>
    <col min="11522" max="11523" width="7.85546875" style="30" customWidth="1"/>
    <col min="11524" max="11524" width="17.7109375" style="30" customWidth="1"/>
    <col min="11525" max="11776" width="9.140625" style="30"/>
    <col min="11777" max="11777" width="43" style="30" customWidth="1"/>
    <col min="11778" max="11779" width="7.85546875" style="30" customWidth="1"/>
    <col min="11780" max="11780" width="17.7109375" style="30" customWidth="1"/>
    <col min="11781" max="12032" width="9.140625" style="30"/>
    <col min="12033" max="12033" width="43" style="30" customWidth="1"/>
    <col min="12034" max="12035" width="7.85546875" style="30" customWidth="1"/>
    <col min="12036" max="12036" width="17.7109375" style="30" customWidth="1"/>
    <col min="12037" max="12288" width="9.140625" style="30"/>
    <col min="12289" max="12289" width="43" style="30" customWidth="1"/>
    <col min="12290" max="12291" width="7.85546875" style="30" customWidth="1"/>
    <col min="12292" max="12292" width="17.7109375" style="30" customWidth="1"/>
    <col min="12293" max="12544" width="9.140625" style="30"/>
    <col min="12545" max="12545" width="43" style="30" customWidth="1"/>
    <col min="12546" max="12547" width="7.85546875" style="30" customWidth="1"/>
    <col min="12548" max="12548" width="17.7109375" style="30" customWidth="1"/>
    <col min="12549" max="12800" width="9.140625" style="30"/>
    <col min="12801" max="12801" width="43" style="30" customWidth="1"/>
    <col min="12802" max="12803" width="7.85546875" style="30" customWidth="1"/>
    <col min="12804" max="12804" width="17.7109375" style="30" customWidth="1"/>
    <col min="12805" max="13056" width="9.140625" style="30"/>
    <col min="13057" max="13057" width="43" style="30" customWidth="1"/>
    <col min="13058" max="13059" width="7.85546875" style="30" customWidth="1"/>
    <col min="13060" max="13060" width="17.7109375" style="30" customWidth="1"/>
    <col min="13061" max="13312" width="9.140625" style="30"/>
    <col min="13313" max="13313" width="43" style="30" customWidth="1"/>
    <col min="13314" max="13315" width="7.85546875" style="30" customWidth="1"/>
    <col min="13316" max="13316" width="17.7109375" style="30" customWidth="1"/>
    <col min="13317" max="13568" width="9.140625" style="30"/>
    <col min="13569" max="13569" width="43" style="30" customWidth="1"/>
    <col min="13570" max="13571" width="7.85546875" style="30" customWidth="1"/>
    <col min="13572" max="13572" width="17.7109375" style="30" customWidth="1"/>
    <col min="13573" max="13824" width="9.140625" style="30"/>
    <col min="13825" max="13825" width="43" style="30" customWidth="1"/>
    <col min="13826" max="13827" width="7.85546875" style="30" customWidth="1"/>
    <col min="13828" max="13828" width="17.7109375" style="30" customWidth="1"/>
    <col min="13829" max="14080" width="9.140625" style="30"/>
    <col min="14081" max="14081" width="43" style="30" customWidth="1"/>
    <col min="14082" max="14083" width="7.85546875" style="30" customWidth="1"/>
    <col min="14084" max="14084" width="17.7109375" style="30" customWidth="1"/>
    <col min="14085" max="14336" width="9.140625" style="30"/>
    <col min="14337" max="14337" width="43" style="30" customWidth="1"/>
    <col min="14338" max="14339" width="7.85546875" style="30" customWidth="1"/>
    <col min="14340" max="14340" width="17.7109375" style="30" customWidth="1"/>
    <col min="14341" max="14592" width="9.140625" style="30"/>
    <col min="14593" max="14593" width="43" style="30" customWidth="1"/>
    <col min="14594" max="14595" width="7.85546875" style="30" customWidth="1"/>
    <col min="14596" max="14596" width="17.7109375" style="30" customWidth="1"/>
    <col min="14597" max="14848" width="9.140625" style="30"/>
    <col min="14849" max="14849" width="43" style="30" customWidth="1"/>
    <col min="14850" max="14851" width="7.85546875" style="30" customWidth="1"/>
    <col min="14852" max="14852" width="17.7109375" style="30" customWidth="1"/>
    <col min="14853" max="15104" width="9.140625" style="30"/>
    <col min="15105" max="15105" width="43" style="30" customWidth="1"/>
    <col min="15106" max="15107" width="7.85546875" style="30" customWidth="1"/>
    <col min="15108" max="15108" width="17.7109375" style="30" customWidth="1"/>
    <col min="15109" max="15360" width="9.140625" style="30"/>
    <col min="15361" max="15361" width="43" style="30" customWidth="1"/>
    <col min="15362" max="15363" width="7.85546875" style="30" customWidth="1"/>
    <col min="15364" max="15364" width="17.7109375" style="30" customWidth="1"/>
    <col min="15365" max="15616" width="9.140625" style="30"/>
    <col min="15617" max="15617" width="43" style="30" customWidth="1"/>
    <col min="15618" max="15619" width="7.85546875" style="30" customWidth="1"/>
    <col min="15620" max="15620" width="17.7109375" style="30" customWidth="1"/>
    <col min="15621" max="15872" width="9.140625" style="30"/>
    <col min="15873" max="15873" width="43" style="30" customWidth="1"/>
    <col min="15874" max="15875" width="7.85546875" style="30" customWidth="1"/>
    <col min="15876" max="15876" width="17.7109375" style="30" customWidth="1"/>
    <col min="15877" max="16128" width="9.140625" style="30"/>
    <col min="16129" max="16129" width="43" style="30" customWidth="1"/>
    <col min="16130" max="16131" width="7.85546875" style="30" customWidth="1"/>
    <col min="16132" max="16132" width="17.7109375" style="30" customWidth="1"/>
    <col min="16133" max="16384" width="9.140625" style="30"/>
  </cols>
  <sheetData>
    <row r="1" spans="1:4" ht="27" customHeight="1" x14ac:dyDescent="0.25">
      <c r="A1" s="55" t="s">
        <v>38</v>
      </c>
      <c r="B1" s="55"/>
      <c r="C1" s="55"/>
      <c r="D1" s="55"/>
    </row>
    <row r="2" spans="1:4" ht="27" customHeight="1" x14ac:dyDescent="0.25">
      <c r="A2" s="31"/>
      <c r="B2" s="31"/>
      <c r="C2" s="31"/>
      <c r="D2" s="31"/>
    </row>
    <row r="3" spans="1:4" ht="22.5" customHeight="1" x14ac:dyDescent="0.2">
      <c r="A3" s="32" t="s">
        <v>39</v>
      </c>
      <c r="B3" s="32" t="s">
        <v>40</v>
      </c>
      <c r="C3" s="32" t="s">
        <v>41</v>
      </c>
      <c r="D3" s="32" t="s">
        <v>42</v>
      </c>
    </row>
    <row r="4" spans="1:4" ht="20.25" customHeight="1" x14ac:dyDescent="0.2">
      <c r="A4" s="33" t="s">
        <v>43</v>
      </c>
      <c r="B4" s="34" t="s">
        <v>44</v>
      </c>
      <c r="C4" s="34">
        <v>1</v>
      </c>
      <c r="D4" s="65">
        <v>0</v>
      </c>
    </row>
    <row r="5" spans="1:4" ht="19.5" customHeight="1" x14ac:dyDescent="0.2">
      <c r="A5" s="33" t="s">
        <v>45</v>
      </c>
      <c r="B5" s="34" t="s">
        <v>44</v>
      </c>
      <c r="C5" s="34">
        <v>1</v>
      </c>
      <c r="D5" s="65">
        <v>0</v>
      </c>
    </row>
    <row r="6" spans="1:4" ht="33.75" customHeight="1" x14ac:dyDescent="0.2">
      <c r="A6" s="35" t="s">
        <v>46</v>
      </c>
      <c r="B6" s="34" t="s">
        <v>44</v>
      </c>
      <c r="C6" s="34">
        <v>1</v>
      </c>
      <c r="D6" s="65">
        <v>0</v>
      </c>
    </row>
    <row r="7" spans="1:4" ht="36" customHeight="1" x14ac:dyDescent="0.2">
      <c r="A7" s="35" t="s">
        <v>47</v>
      </c>
      <c r="B7" s="34" t="s">
        <v>44</v>
      </c>
      <c r="C7" s="34">
        <v>1</v>
      </c>
      <c r="D7" s="65">
        <v>0</v>
      </c>
    </row>
    <row r="8" spans="1:4" s="36" customFormat="1" ht="36.75" customHeight="1" x14ac:dyDescent="0.2">
      <c r="A8" s="35" t="s">
        <v>48</v>
      </c>
      <c r="B8" s="34" t="s">
        <v>44</v>
      </c>
      <c r="C8" s="34">
        <v>1</v>
      </c>
      <c r="D8" s="65">
        <v>0</v>
      </c>
    </row>
    <row r="9" spans="1:4" s="36" customFormat="1" ht="27" customHeight="1" x14ac:dyDescent="0.2">
      <c r="A9" s="35" t="s">
        <v>49</v>
      </c>
      <c r="B9" s="34" t="s">
        <v>44</v>
      </c>
      <c r="C9" s="34">
        <v>1</v>
      </c>
      <c r="D9" s="65">
        <v>0</v>
      </c>
    </row>
    <row r="10" spans="1:4" s="36" customFormat="1" ht="28.5" customHeight="1" x14ac:dyDescent="0.2">
      <c r="A10" s="35" t="s">
        <v>50</v>
      </c>
      <c r="B10" s="34" t="s">
        <v>44</v>
      </c>
      <c r="C10" s="34">
        <v>1</v>
      </c>
      <c r="D10" s="65">
        <v>0</v>
      </c>
    </row>
    <row r="11" spans="1:4" s="36" customFormat="1" ht="21.75" customHeight="1" x14ac:dyDescent="0.2">
      <c r="A11" s="35" t="s">
        <v>51</v>
      </c>
      <c r="B11" s="34" t="s">
        <v>44</v>
      </c>
      <c r="C11" s="34">
        <v>1</v>
      </c>
      <c r="D11" s="65">
        <v>0</v>
      </c>
    </row>
    <row r="12" spans="1:4" s="36" customFormat="1" ht="20.25" customHeight="1" x14ac:dyDescent="0.2">
      <c r="A12" s="35" t="s">
        <v>52</v>
      </c>
      <c r="B12" s="34" t="s">
        <v>44</v>
      </c>
      <c r="C12" s="34">
        <v>1</v>
      </c>
      <c r="D12" s="65">
        <v>0</v>
      </c>
    </row>
    <row r="13" spans="1:4" s="36" customFormat="1" ht="33.75" x14ac:dyDescent="0.2">
      <c r="A13" s="35" t="s">
        <v>53</v>
      </c>
      <c r="B13" s="34" t="s">
        <v>44</v>
      </c>
      <c r="C13" s="34">
        <v>1</v>
      </c>
      <c r="D13" s="65">
        <v>0</v>
      </c>
    </row>
    <row r="14" spans="1:4" s="36" customFormat="1" ht="52.5" customHeight="1" x14ac:dyDescent="0.2">
      <c r="A14" s="35" t="s">
        <v>54</v>
      </c>
      <c r="B14" s="37" t="s">
        <v>55</v>
      </c>
      <c r="C14" s="34">
        <v>1</v>
      </c>
      <c r="D14" s="65">
        <v>0</v>
      </c>
    </row>
    <row r="15" spans="1:4" s="36" customFormat="1" ht="45" x14ac:dyDescent="0.2">
      <c r="A15" s="35" t="s">
        <v>56</v>
      </c>
      <c r="B15" s="37" t="s">
        <v>55</v>
      </c>
      <c r="C15" s="34">
        <v>1</v>
      </c>
      <c r="D15" s="65">
        <v>0</v>
      </c>
    </row>
    <row r="16" spans="1:4" s="36" customFormat="1" ht="33.75" x14ac:dyDescent="0.2">
      <c r="A16" s="35" t="s">
        <v>57</v>
      </c>
      <c r="B16" s="37" t="s">
        <v>55</v>
      </c>
      <c r="C16" s="34">
        <v>1</v>
      </c>
      <c r="D16" s="65">
        <v>0</v>
      </c>
    </row>
    <row r="17" spans="1:8" s="36" customFormat="1" ht="33.75" x14ac:dyDescent="0.2">
      <c r="A17" s="35" t="s">
        <v>58</v>
      </c>
      <c r="B17" s="37" t="s">
        <v>55</v>
      </c>
      <c r="C17" s="34">
        <v>1</v>
      </c>
      <c r="D17" s="65">
        <v>0</v>
      </c>
    </row>
    <row r="18" spans="1:8" s="36" customFormat="1" ht="22.5" x14ac:dyDescent="0.2">
      <c r="A18" s="35" t="s">
        <v>59</v>
      </c>
      <c r="B18" s="34" t="s">
        <v>60</v>
      </c>
      <c r="C18" s="34">
        <v>1</v>
      </c>
      <c r="D18" s="65">
        <v>0</v>
      </c>
    </row>
    <row r="19" spans="1:8" s="36" customFormat="1" ht="22.5" x14ac:dyDescent="0.2">
      <c r="A19" s="35" t="s">
        <v>61</v>
      </c>
      <c r="B19" s="34" t="s">
        <v>60</v>
      </c>
      <c r="C19" s="34">
        <v>1</v>
      </c>
      <c r="D19" s="65">
        <v>0</v>
      </c>
    </row>
    <row r="20" spans="1:8" s="36" customFormat="1" ht="22.5" x14ac:dyDescent="0.2">
      <c r="A20" s="35" t="s">
        <v>62</v>
      </c>
      <c r="B20" s="34" t="s">
        <v>60</v>
      </c>
      <c r="C20" s="34">
        <v>1</v>
      </c>
      <c r="D20" s="65">
        <v>0</v>
      </c>
    </row>
    <row r="21" spans="1:8" s="36" customFormat="1" ht="22.5" x14ac:dyDescent="0.2">
      <c r="A21" s="38" t="s">
        <v>63</v>
      </c>
      <c r="B21" s="39" t="s">
        <v>60</v>
      </c>
      <c r="C21" s="39">
        <v>1</v>
      </c>
      <c r="D21" s="65">
        <v>0</v>
      </c>
    </row>
    <row r="22" spans="1:8" s="36" customFormat="1" ht="22.5" x14ac:dyDescent="0.2">
      <c r="A22" s="35" t="s">
        <v>64</v>
      </c>
      <c r="B22" s="34" t="s">
        <v>60</v>
      </c>
      <c r="C22" s="34">
        <v>1</v>
      </c>
      <c r="D22" s="65">
        <v>0</v>
      </c>
    </row>
    <row r="23" spans="1:8" s="36" customFormat="1" ht="22.5" x14ac:dyDescent="0.2">
      <c r="A23" s="33" t="s">
        <v>65</v>
      </c>
      <c r="B23" s="34" t="s">
        <v>60</v>
      </c>
      <c r="C23" s="34">
        <v>1</v>
      </c>
      <c r="D23" s="65">
        <v>0</v>
      </c>
    </row>
    <row r="24" spans="1:8" s="36" customFormat="1" ht="22.5" x14ac:dyDescent="0.2">
      <c r="A24" s="33" t="s">
        <v>66</v>
      </c>
      <c r="B24" s="34" t="s">
        <v>60</v>
      </c>
      <c r="C24" s="34">
        <v>1</v>
      </c>
      <c r="D24" s="65">
        <v>0</v>
      </c>
    </row>
    <row r="25" spans="1:8" s="36" customFormat="1" ht="22.5" x14ac:dyDescent="0.2">
      <c r="A25" s="33" t="s">
        <v>67</v>
      </c>
      <c r="B25" s="34" t="s">
        <v>68</v>
      </c>
      <c r="C25" s="34">
        <v>1</v>
      </c>
      <c r="D25" s="65">
        <v>0</v>
      </c>
    </row>
    <row r="26" spans="1:8" s="36" customFormat="1" ht="22.5" x14ac:dyDescent="0.2">
      <c r="A26" s="33" t="s">
        <v>69</v>
      </c>
      <c r="B26" s="34" t="s">
        <v>68</v>
      </c>
      <c r="C26" s="34">
        <v>1</v>
      </c>
      <c r="D26" s="65">
        <v>0</v>
      </c>
    </row>
    <row r="27" spans="1:8" s="36" customFormat="1" ht="22.5" x14ac:dyDescent="0.2">
      <c r="A27" s="33" t="s">
        <v>70</v>
      </c>
      <c r="B27" s="34" t="s">
        <v>68</v>
      </c>
      <c r="C27" s="34">
        <v>1</v>
      </c>
      <c r="D27" s="65">
        <v>0</v>
      </c>
      <c r="H27" s="40"/>
    </row>
    <row r="28" spans="1:8" s="36" customFormat="1" ht="22.5" x14ac:dyDescent="0.2">
      <c r="A28" s="33" t="s">
        <v>71</v>
      </c>
      <c r="B28" s="34" t="s">
        <v>68</v>
      </c>
      <c r="C28" s="34">
        <v>1</v>
      </c>
      <c r="D28" s="65">
        <v>0</v>
      </c>
    </row>
    <row r="29" spans="1:8" s="36" customFormat="1" ht="22.5" x14ac:dyDescent="0.2">
      <c r="A29" s="35" t="s">
        <v>72</v>
      </c>
      <c r="B29" s="34" t="s">
        <v>68</v>
      </c>
      <c r="C29" s="34">
        <v>1</v>
      </c>
      <c r="D29" s="65">
        <v>0</v>
      </c>
    </row>
    <row r="30" spans="1:8" s="36" customFormat="1" ht="22.5" x14ac:dyDescent="0.2">
      <c r="A30" s="33" t="s">
        <v>73</v>
      </c>
      <c r="B30" s="37" t="s">
        <v>74</v>
      </c>
      <c r="C30" s="34">
        <v>1</v>
      </c>
      <c r="D30" s="65">
        <v>0</v>
      </c>
    </row>
    <row r="31" spans="1:8" s="36" customFormat="1" ht="22.5" x14ac:dyDescent="0.2">
      <c r="A31" s="33" t="s">
        <v>75</v>
      </c>
      <c r="B31" s="37" t="s">
        <v>74</v>
      </c>
      <c r="C31" s="34">
        <v>1</v>
      </c>
      <c r="D31" s="65">
        <v>0</v>
      </c>
    </row>
    <row r="32" spans="1:8" s="36" customFormat="1" ht="22.5" x14ac:dyDescent="0.2">
      <c r="A32" s="35" t="s">
        <v>76</v>
      </c>
      <c r="B32" s="37" t="s">
        <v>74</v>
      </c>
      <c r="C32" s="34">
        <v>1</v>
      </c>
      <c r="D32" s="65">
        <v>0</v>
      </c>
    </row>
    <row r="33" spans="1:7" s="36" customFormat="1" ht="22.5" x14ac:dyDescent="0.2">
      <c r="A33" s="41" t="s">
        <v>77</v>
      </c>
      <c r="B33" s="42" t="s">
        <v>74</v>
      </c>
      <c r="C33" s="39">
        <v>1</v>
      </c>
      <c r="D33" s="65">
        <v>0</v>
      </c>
    </row>
    <row r="34" spans="1:7" s="36" customFormat="1" ht="22.5" x14ac:dyDescent="0.2">
      <c r="A34" s="33" t="s">
        <v>78</v>
      </c>
      <c r="B34" s="37" t="s">
        <v>74</v>
      </c>
      <c r="C34" s="34">
        <v>1</v>
      </c>
      <c r="D34" s="65">
        <v>0</v>
      </c>
    </row>
    <row r="35" spans="1:7" s="36" customFormat="1" ht="22.5" x14ac:dyDescent="0.2">
      <c r="A35" s="33" t="s">
        <v>79</v>
      </c>
      <c r="B35" s="37" t="s">
        <v>74</v>
      </c>
      <c r="C35" s="34">
        <v>1</v>
      </c>
      <c r="D35" s="65">
        <v>0</v>
      </c>
    </row>
    <row r="36" spans="1:7" s="36" customFormat="1" ht="24.75" customHeight="1" x14ac:dyDescent="0.2">
      <c r="A36" s="35" t="s">
        <v>80</v>
      </c>
      <c r="B36" s="37" t="s">
        <v>74</v>
      </c>
      <c r="C36" s="34">
        <v>1</v>
      </c>
      <c r="D36" s="65">
        <v>0</v>
      </c>
    </row>
    <row r="37" spans="1:7" s="36" customFormat="1" ht="22.5" x14ac:dyDescent="0.2">
      <c r="A37" s="33" t="s">
        <v>81</v>
      </c>
      <c r="B37" s="37" t="s">
        <v>74</v>
      </c>
      <c r="C37" s="34">
        <v>1</v>
      </c>
      <c r="D37" s="65">
        <v>0</v>
      </c>
    </row>
    <row r="38" spans="1:7" s="36" customFormat="1" ht="22.5" x14ac:dyDescent="0.2">
      <c r="A38" s="35" t="s">
        <v>82</v>
      </c>
      <c r="B38" s="37" t="s">
        <v>74</v>
      </c>
      <c r="C38" s="34">
        <v>1</v>
      </c>
      <c r="D38" s="65">
        <v>0</v>
      </c>
    </row>
    <row r="39" spans="1:7" s="36" customFormat="1" ht="11.25" x14ac:dyDescent="0.2">
      <c r="A39" s="35" t="s">
        <v>83</v>
      </c>
      <c r="B39" s="37" t="s">
        <v>74</v>
      </c>
      <c r="C39" s="34">
        <v>1</v>
      </c>
      <c r="D39" s="65">
        <v>0</v>
      </c>
    </row>
    <row r="40" spans="1:7" s="36" customFormat="1" ht="15" customHeight="1" x14ac:dyDescent="0.2">
      <c r="A40" s="33" t="s">
        <v>84</v>
      </c>
      <c r="B40" s="37" t="s">
        <v>74</v>
      </c>
      <c r="C40" s="34">
        <v>1</v>
      </c>
      <c r="D40" s="65">
        <v>0</v>
      </c>
    </row>
    <row r="41" spans="1:7" s="36" customFormat="1" ht="18" customHeight="1" x14ac:dyDescent="0.2">
      <c r="A41" s="33" t="s">
        <v>85</v>
      </c>
      <c r="B41" s="37" t="s">
        <v>74</v>
      </c>
      <c r="C41" s="34">
        <v>1</v>
      </c>
      <c r="D41" s="65">
        <v>0</v>
      </c>
    </row>
    <row r="42" spans="1:7" s="36" customFormat="1" ht="22.5" x14ac:dyDescent="0.2">
      <c r="A42" s="33" t="s">
        <v>86</v>
      </c>
      <c r="B42" s="37" t="s">
        <v>74</v>
      </c>
      <c r="C42" s="34">
        <v>1</v>
      </c>
      <c r="D42" s="65">
        <v>0</v>
      </c>
    </row>
    <row r="43" spans="1:7" s="36" customFormat="1" ht="15" customHeight="1" x14ac:dyDescent="0.2">
      <c r="A43" s="33" t="s">
        <v>87</v>
      </c>
      <c r="B43" s="34" t="s">
        <v>60</v>
      </c>
      <c r="C43" s="34">
        <v>1</v>
      </c>
      <c r="D43" s="65">
        <v>0</v>
      </c>
    </row>
    <row r="44" spans="1:7" s="36" customFormat="1" ht="11.25" x14ac:dyDescent="0.2">
      <c r="A44" s="33" t="s">
        <v>88</v>
      </c>
      <c r="B44" s="34" t="s">
        <v>60</v>
      </c>
      <c r="C44" s="34">
        <v>1</v>
      </c>
      <c r="D44" s="65">
        <v>0</v>
      </c>
    </row>
    <row r="45" spans="1:7" s="36" customFormat="1" ht="22.5" x14ac:dyDescent="0.2">
      <c r="A45" s="33" t="s">
        <v>89</v>
      </c>
      <c r="B45" s="34" t="s">
        <v>60</v>
      </c>
      <c r="C45" s="34">
        <v>1</v>
      </c>
      <c r="D45" s="65">
        <v>0</v>
      </c>
    </row>
    <row r="46" spans="1:7" s="36" customFormat="1" ht="11.25" x14ac:dyDescent="0.2">
      <c r="A46" s="35" t="s">
        <v>90</v>
      </c>
      <c r="B46" s="34" t="s">
        <v>60</v>
      </c>
      <c r="C46" s="34">
        <v>1</v>
      </c>
      <c r="D46" s="65">
        <v>0</v>
      </c>
    </row>
    <row r="47" spans="1:7" s="36" customFormat="1" ht="22.5" x14ac:dyDescent="0.2">
      <c r="A47" s="35" t="s">
        <v>91</v>
      </c>
      <c r="B47" s="34" t="s">
        <v>60</v>
      </c>
      <c r="C47" s="34">
        <v>1</v>
      </c>
      <c r="D47" s="65">
        <v>0</v>
      </c>
      <c r="G47" s="40"/>
    </row>
    <row r="48" spans="1:7" s="36" customFormat="1" ht="24.75" customHeight="1" x14ac:dyDescent="0.2">
      <c r="A48" s="35" t="s">
        <v>92</v>
      </c>
      <c r="B48" s="34" t="s">
        <v>60</v>
      </c>
      <c r="C48" s="34">
        <v>1</v>
      </c>
      <c r="D48" s="65">
        <v>0</v>
      </c>
    </row>
    <row r="49" spans="1:8" s="36" customFormat="1" ht="16.5" customHeight="1" x14ac:dyDescent="0.2">
      <c r="A49" s="33" t="s">
        <v>93</v>
      </c>
      <c r="B49" s="34" t="s">
        <v>60</v>
      </c>
      <c r="C49" s="34">
        <v>1</v>
      </c>
      <c r="D49" s="65">
        <v>0</v>
      </c>
    </row>
    <row r="50" spans="1:8" s="36" customFormat="1" ht="15.75" customHeight="1" x14ac:dyDescent="0.2">
      <c r="A50" s="33" t="s">
        <v>94</v>
      </c>
      <c r="B50" s="34" t="s">
        <v>60</v>
      </c>
      <c r="C50" s="34">
        <v>1</v>
      </c>
      <c r="D50" s="65">
        <v>0</v>
      </c>
    </row>
    <row r="51" spans="1:8" s="36" customFormat="1" ht="22.5" x14ac:dyDescent="0.2">
      <c r="A51" s="33" t="s">
        <v>95</v>
      </c>
      <c r="B51" s="34" t="s">
        <v>60</v>
      </c>
      <c r="C51" s="34">
        <v>1</v>
      </c>
      <c r="D51" s="65">
        <v>0</v>
      </c>
    </row>
    <row r="52" spans="1:8" s="36" customFormat="1" ht="23.25" thickBot="1" x14ac:dyDescent="0.25">
      <c r="A52" s="35" t="s">
        <v>96</v>
      </c>
      <c r="B52" s="34" t="s">
        <v>60</v>
      </c>
      <c r="C52" s="34">
        <v>1</v>
      </c>
      <c r="D52" s="65">
        <v>0</v>
      </c>
    </row>
    <row r="53" spans="1:8" s="36" customFormat="1" ht="23.25" customHeight="1" thickBot="1" x14ac:dyDescent="0.25">
      <c r="A53" s="43" t="s">
        <v>97</v>
      </c>
      <c r="B53" s="43"/>
      <c r="C53" s="43"/>
      <c r="D53" s="44">
        <f>SUM(D4:D52)</f>
        <v>0</v>
      </c>
    </row>
    <row r="54" spans="1:8" s="36" customFormat="1" x14ac:dyDescent="0.2">
      <c r="A54" s="45"/>
      <c r="B54" s="45"/>
      <c r="C54" s="45"/>
      <c r="D54" s="30"/>
    </row>
    <row r="55" spans="1:8" s="36" customFormat="1" x14ac:dyDescent="0.2">
      <c r="A55" s="30"/>
      <c r="B55" s="30"/>
      <c r="C55" s="46"/>
      <c r="D55" s="46"/>
    </row>
    <row r="56" spans="1:8" s="36" customFormat="1" x14ac:dyDescent="0.2">
      <c r="A56" s="30"/>
      <c r="B56" s="30"/>
      <c r="C56" s="46"/>
      <c r="D56" s="46"/>
    </row>
    <row r="57" spans="1:8" s="36" customFormat="1" x14ac:dyDescent="0.2">
      <c r="A57" s="30"/>
      <c r="B57" s="30"/>
      <c r="C57" s="46"/>
      <c r="D57" s="46"/>
    </row>
    <row r="58" spans="1:8" s="36" customFormat="1" x14ac:dyDescent="0.2">
      <c r="A58" s="30"/>
      <c r="B58" s="30"/>
      <c r="C58" s="30"/>
      <c r="D58" s="30"/>
    </row>
    <row r="59" spans="1:8" s="36" customFormat="1" ht="15" customHeight="1" x14ac:dyDescent="0.2">
      <c r="A59" s="30"/>
      <c r="B59" s="30"/>
      <c r="C59" s="30"/>
      <c r="D59" s="30"/>
      <c r="F59" s="47"/>
      <c r="H59" s="40"/>
    </row>
    <row r="60" spans="1:8" s="36" customFormat="1" x14ac:dyDescent="0.2">
      <c r="A60" s="30"/>
      <c r="B60" s="30"/>
      <c r="C60" s="30"/>
      <c r="D60" s="30"/>
    </row>
    <row r="61" spans="1:8" s="36" customFormat="1" x14ac:dyDescent="0.2">
      <c r="A61" s="30"/>
      <c r="B61" s="30"/>
      <c r="C61" s="30"/>
      <c r="D61" s="30"/>
    </row>
    <row r="62" spans="1:8" s="36" customFormat="1" x14ac:dyDescent="0.2">
      <c r="A62" s="30"/>
      <c r="B62" s="30"/>
      <c r="C62" s="30"/>
      <c r="D62" s="30"/>
    </row>
    <row r="63" spans="1:8" s="36" customFormat="1" x14ac:dyDescent="0.2">
      <c r="A63" s="30"/>
      <c r="B63" s="30"/>
      <c r="C63" s="30"/>
      <c r="D63" s="30"/>
    </row>
    <row r="64" spans="1:8" x14ac:dyDescent="0.2">
      <c r="H64" s="36"/>
    </row>
  </sheetData>
  <sheetProtection password="DF45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7598282879C04799F1772FCEB3484D" ma:contentTypeVersion="" ma:contentTypeDescription="Vytvoří nový dokument" ma:contentTypeScope="" ma:versionID="62dc028786c49ad4e94c3b3602f9d7e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EFD651-2865-4CE4-97AF-6F60ECE36C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AB546B-B579-4141-BCBF-469A01F2ABEF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A48D4899-677C-4F60-9D10-C44489ED7D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cena celkem</vt:lpstr>
      <vt:lpstr>elektroinstalace</vt:lpstr>
      <vt:lpstr>elektrospotřebiče</vt:lpstr>
      <vt:lpstr>elektro,hrom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2015-11-09T07:43:06Z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0x0101003B7598282879C04799F1772FCEB3484D</vt:lpwstr>
  </property>
</Properties>
</file>